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20" yWindow="-135" windowWidth="15180" windowHeight="8160" tabRatio="601"/>
  </bookViews>
  <sheets>
    <sheet name="2011" sheetId="103" r:id="rId1"/>
  </sheets>
  <definedNames>
    <definedName name="_xlnm.Print_Area" localSheetId="0">'2011'!$A$1:$H$287</definedName>
  </definedNames>
  <calcPr calcId="145621"/>
</workbook>
</file>

<file path=xl/calcChain.xml><?xml version="1.0" encoding="utf-8"?>
<calcChain xmlns="http://schemas.openxmlformats.org/spreadsheetml/2006/main">
  <c r="H293" i="103" l="1"/>
  <c r="H292" i="103"/>
  <c r="H291" i="103"/>
  <c r="H290" i="103"/>
  <c r="H289" i="103"/>
  <c r="G176" i="103" l="1"/>
  <c r="H176" i="103" s="1"/>
  <c r="G8" i="103"/>
  <c r="H8" i="103" s="1"/>
  <c r="I8" i="103" s="1"/>
  <c r="G9" i="103"/>
  <c r="H9" i="103" s="1"/>
  <c r="I9" i="103" s="1"/>
  <c r="G10" i="103"/>
  <c r="H10" i="103" s="1"/>
  <c r="I10" i="103" s="1"/>
  <c r="G11" i="103"/>
  <c r="H11" i="103" s="1"/>
  <c r="I11" i="103" s="1"/>
  <c r="G12" i="103"/>
  <c r="H12" i="103" s="1"/>
  <c r="I12" i="103" s="1"/>
  <c r="G13" i="103"/>
  <c r="H13" i="103" s="1"/>
  <c r="I13" i="103" s="1"/>
  <c r="G14" i="103"/>
  <c r="H14" i="103" s="1"/>
  <c r="I14" i="103" s="1"/>
  <c r="G15" i="103"/>
  <c r="H15" i="103" s="1"/>
  <c r="I15" i="103" s="1"/>
  <c r="G16" i="103"/>
  <c r="H16" i="103" s="1"/>
  <c r="I16" i="103" s="1"/>
  <c r="G17" i="103"/>
  <c r="H17" i="103" s="1"/>
  <c r="I17" i="103" s="1"/>
  <c r="G18" i="103"/>
  <c r="H18" i="103" s="1"/>
  <c r="I18" i="103" s="1"/>
  <c r="G19" i="103"/>
  <c r="H19" i="103" s="1"/>
  <c r="I19" i="103" s="1"/>
  <c r="G20" i="103"/>
  <c r="H20" i="103" s="1"/>
  <c r="I20" i="103" s="1"/>
  <c r="G21" i="103"/>
  <c r="H21" i="103" s="1"/>
  <c r="I21" i="103" s="1"/>
  <c r="G22" i="103"/>
  <c r="H22" i="103" s="1"/>
  <c r="I22" i="103" s="1"/>
  <c r="G23" i="103"/>
  <c r="H23" i="103" s="1"/>
  <c r="I23" i="103" s="1"/>
  <c r="G24" i="103"/>
  <c r="H24" i="103" s="1"/>
  <c r="I24" i="103" s="1"/>
  <c r="G25" i="103"/>
  <c r="H25" i="103" s="1"/>
  <c r="I25" i="103" s="1"/>
  <c r="G26" i="103"/>
  <c r="H26" i="103" s="1"/>
  <c r="I26" i="103" s="1"/>
  <c r="G27" i="103"/>
  <c r="H27" i="103" s="1"/>
  <c r="I27" i="103" s="1"/>
  <c r="G28" i="103"/>
  <c r="H28" i="103" s="1"/>
  <c r="I28" i="103" s="1"/>
  <c r="G29" i="103"/>
  <c r="H29" i="103" s="1"/>
  <c r="I29" i="103" s="1"/>
  <c r="G30" i="103"/>
  <c r="H30" i="103" s="1"/>
  <c r="I30" i="103" s="1"/>
  <c r="G31" i="103"/>
  <c r="H31" i="103" s="1"/>
  <c r="I31" i="103" s="1"/>
  <c r="G32" i="103"/>
  <c r="H32" i="103" s="1"/>
  <c r="I32" i="103" s="1"/>
  <c r="G33" i="103"/>
  <c r="H33" i="103" s="1"/>
  <c r="I33" i="103" s="1"/>
  <c r="G34" i="103"/>
  <c r="H34" i="103" s="1"/>
  <c r="I34" i="103" s="1"/>
  <c r="G35" i="103"/>
  <c r="H35" i="103" s="1"/>
  <c r="I35" i="103" s="1"/>
  <c r="G36" i="103"/>
  <c r="H36" i="103" s="1"/>
  <c r="I36" i="103" s="1"/>
  <c r="G37" i="103"/>
  <c r="H37" i="103" s="1"/>
  <c r="I37" i="103" s="1"/>
  <c r="G38" i="103"/>
  <c r="H38" i="103" s="1"/>
  <c r="I38" i="103" s="1"/>
  <c r="G39" i="103"/>
  <c r="H39" i="103" s="1"/>
  <c r="I39" i="103" s="1"/>
  <c r="G40" i="103"/>
  <c r="H40" i="103" s="1"/>
  <c r="I40" i="103" s="1"/>
  <c r="G41" i="103"/>
  <c r="H41" i="103" s="1"/>
  <c r="I41" i="103" s="1"/>
  <c r="G42" i="103"/>
  <c r="H42" i="103" s="1"/>
  <c r="I42" i="103" s="1"/>
  <c r="G43" i="103"/>
  <c r="H43" i="103" s="1"/>
  <c r="I43" i="103" s="1"/>
  <c r="G44" i="103"/>
  <c r="H44" i="103" s="1"/>
  <c r="I44" i="103" s="1"/>
  <c r="G45" i="103"/>
  <c r="H45" i="103" s="1"/>
  <c r="I45" i="103" s="1"/>
  <c r="G46" i="103"/>
  <c r="H46" i="103" s="1"/>
  <c r="I46" i="103" s="1"/>
  <c r="G47" i="103"/>
  <c r="H47" i="103" s="1"/>
  <c r="I47" i="103" s="1"/>
  <c r="G48" i="103"/>
  <c r="H48" i="103" s="1"/>
  <c r="I48" i="103" s="1"/>
  <c r="G49" i="103"/>
  <c r="H49" i="103" s="1"/>
  <c r="I49" i="103" s="1"/>
  <c r="G50" i="103"/>
  <c r="H50" i="103" s="1"/>
  <c r="I50" i="103" s="1"/>
  <c r="G51" i="103"/>
  <c r="H51" i="103" s="1"/>
  <c r="I51" i="103" s="1"/>
  <c r="G52" i="103"/>
  <c r="H52" i="103" s="1"/>
  <c r="I52" i="103" s="1"/>
  <c r="G53" i="103"/>
  <c r="H53" i="103" s="1"/>
  <c r="I53" i="103" s="1"/>
  <c r="G54" i="103"/>
  <c r="H54" i="103" s="1"/>
  <c r="I54" i="103" s="1"/>
  <c r="G55" i="103"/>
  <c r="H55" i="103" s="1"/>
  <c r="I55" i="103" s="1"/>
  <c r="G56" i="103"/>
  <c r="H56" i="103" s="1"/>
  <c r="I56" i="103" s="1"/>
  <c r="G57" i="103"/>
  <c r="H57" i="103" s="1"/>
  <c r="I57" i="103" s="1"/>
  <c r="G58" i="103"/>
  <c r="H58" i="103" s="1"/>
  <c r="I58" i="103" s="1"/>
  <c r="G59" i="103"/>
  <c r="H59" i="103" s="1"/>
  <c r="I59" i="103" s="1"/>
  <c r="G60" i="103"/>
  <c r="H60" i="103" s="1"/>
  <c r="I60" i="103" s="1"/>
  <c r="G61" i="103"/>
  <c r="H61" i="103" s="1"/>
  <c r="I61" i="103" s="1"/>
  <c r="G62" i="103"/>
  <c r="H62" i="103" s="1"/>
  <c r="I62" i="103" s="1"/>
  <c r="G63" i="103"/>
  <c r="H63" i="103" s="1"/>
  <c r="I63" i="103" s="1"/>
  <c r="G64" i="103"/>
  <c r="H64" i="103" s="1"/>
  <c r="I64" i="103" s="1"/>
  <c r="G65" i="103"/>
  <c r="H65" i="103" s="1"/>
  <c r="I65" i="103" s="1"/>
  <c r="G66" i="103"/>
  <c r="H66" i="103" s="1"/>
  <c r="I66" i="103" s="1"/>
  <c r="G68" i="103"/>
  <c r="H68" i="103" s="1"/>
  <c r="I68" i="103" s="1"/>
  <c r="G69" i="103"/>
  <c r="H69" i="103" s="1"/>
  <c r="I69" i="103" s="1"/>
  <c r="G70" i="103"/>
  <c r="H70" i="103" s="1"/>
  <c r="I70" i="103" s="1"/>
  <c r="G71" i="103"/>
  <c r="H71" i="103" s="1"/>
  <c r="I71" i="103" s="1"/>
  <c r="G72" i="103"/>
  <c r="H72" i="103" s="1"/>
  <c r="I72" i="103" s="1"/>
  <c r="G73" i="103"/>
  <c r="H73" i="103" s="1"/>
  <c r="I73" i="103" s="1"/>
  <c r="G74" i="103"/>
  <c r="H74" i="103" s="1"/>
  <c r="I74" i="103" s="1"/>
  <c r="G75" i="103"/>
  <c r="H75" i="103" s="1"/>
  <c r="I75" i="103" s="1"/>
  <c r="G76" i="103"/>
  <c r="H76" i="103" s="1"/>
  <c r="I76" i="103" s="1"/>
  <c r="G77" i="103"/>
  <c r="H77" i="103" s="1"/>
  <c r="I77" i="103" s="1"/>
  <c r="G78" i="103"/>
  <c r="H78" i="103" s="1"/>
  <c r="I78" i="103" s="1"/>
  <c r="G79" i="103"/>
  <c r="H79" i="103" s="1"/>
  <c r="I79" i="103" s="1"/>
  <c r="G80" i="103"/>
  <c r="H80" i="103" s="1"/>
  <c r="I80" i="103" s="1"/>
  <c r="G81" i="103"/>
  <c r="H81" i="103" s="1"/>
  <c r="I81" i="103" s="1"/>
  <c r="G82" i="103"/>
  <c r="H82" i="103" s="1"/>
  <c r="I82" i="103" s="1"/>
  <c r="G83" i="103"/>
  <c r="H83" i="103" s="1"/>
  <c r="I83" i="103" s="1"/>
  <c r="G84" i="103"/>
  <c r="H84" i="103" s="1"/>
  <c r="I84" i="103" s="1"/>
  <c r="G85" i="103"/>
  <c r="H85" i="103" s="1"/>
  <c r="I85" i="103" s="1"/>
  <c r="G86" i="103"/>
  <c r="H86" i="103" s="1"/>
  <c r="I86" i="103" s="1"/>
  <c r="G87" i="103"/>
  <c r="H87" i="103" s="1"/>
  <c r="I87" i="103" s="1"/>
  <c r="G88" i="103"/>
  <c r="H88" i="103" s="1"/>
  <c r="I88" i="103" s="1"/>
  <c r="G89" i="103"/>
  <c r="H89" i="103" s="1"/>
  <c r="I89" i="103" s="1"/>
  <c r="G90" i="103"/>
  <c r="H90" i="103" s="1"/>
  <c r="I90" i="103" s="1"/>
  <c r="G91" i="103"/>
  <c r="H91" i="103" s="1"/>
  <c r="I91" i="103" s="1"/>
  <c r="G92" i="103"/>
  <c r="H92" i="103" s="1"/>
  <c r="I92" i="103" s="1"/>
  <c r="G93" i="103"/>
  <c r="H93" i="103" s="1"/>
  <c r="I93" i="103" s="1"/>
  <c r="G94" i="103"/>
  <c r="H94" i="103" s="1"/>
  <c r="I94" i="103" s="1"/>
  <c r="G96" i="103"/>
  <c r="H96" i="103" s="1"/>
  <c r="I96" i="103" s="1"/>
  <c r="G97" i="103"/>
  <c r="H97" i="103" s="1"/>
  <c r="I97" i="103" s="1"/>
  <c r="G98" i="103"/>
  <c r="H98" i="103" s="1"/>
  <c r="I98" i="103" s="1"/>
  <c r="G99" i="103"/>
  <c r="H99" i="103" s="1"/>
  <c r="I99" i="103" s="1"/>
  <c r="G100" i="103"/>
  <c r="H100" i="103" s="1"/>
  <c r="I100" i="103" s="1"/>
  <c r="G101" i="103"/>
  <c r="H101" i="103" s="1"/>
  <c r="I101" i="103" s="1"/>
  <c r="G102" i="103"/>
  <c r="H102" i="103" s="1"/>
  <c r="I102" i="103" s="1"/>
  <c r="G103" i="103"/>
  <c r="H103" i="103" s="1"/>
  <c r="I103" i="103" s="1"/>
  <c r="G105" i="103"/>
  <c r="H105" i="103" s="1"/>
  <c r="I105" i="103" s="1"/>
  <c r="G106" i="103"/>
  <c r="H106" i="103" s="1"/>
  <c r="I106" i="103" s="1"/>
  <c r="G107" i="103"/>
  <c r="H107" i="103" s="1"/>
  <c r="I107" i="103" s="1"/>
  <c r="G108" i="103"/>
  <c r="H108" i="103" s="1"/>
  <c r="I108" i="103" s="1"/>
  <c r="G109" i="103"/>
  <c r="H109" i="103" s="1"/>
  <c r="I109" i="103" s="1"/>
  <c r="G110" i="103"/>
  <c r="H110" i="103" s="1"/>
  <c r="I110" i="103" s="1"/>
  <c r="G111" i="103"/>
  <c r="H111" i="103" s="1"/>
  <c r="I111" i="103" s="1"/>
  <c r="G112" i="103"/>
  <c r="H112" i="103" s="1"/>
  <c r="I112" i="103" s="1"/>
  <c r="G113" i="103"/>
  <c r="H113" i="103" s="1"/>
  <c r="I113" i="103" s="1"/>
  <c r="G114" i="103"/>
  <c r="H114" i="103" s="1"/>
  <c r="I114" i="103" s="1"/>
  <c r="G115" i="103"/>
  <c r="H115" i="103" s="1"/>
  <c r="I115" i="103" s="1"/>
  <c r="G116" i="103"/>
  <c r="H116" i="103" s="1"/>
  <c r="I116" i="103" s="1"/>
  <c r="G117" i="103"/>
  <c r="H117" i="103" s="1"/>
  <c r="I117" i="103" s="1"/>
  <c r="G118" i="103"/>
  <c r="H118" i="103" s="1"/>
  <c r="I118" i="103" s="1"/>
  <c r="G119" i="103"/>
  <c r="H119" i="103" s="1"/>
  <c r="I119" i="103" s="1"/>
  <c r="G120" i="103"/>
  <c r="H120" i="103" s="1"/>
  <c r="I120" i="103" s="1"/>
  <c r="G121" i="103"/>
  <c r="H121" i="103" s="1"/>
  <c r="I121" i="103" s="1"/>
  <c r="G122" i="103"/>
  <c r="H122" i="103" s="1"/>
  <c r="I122" i="103" s="1"/>
  <c r="G123" i="103"/>
  <c r="H123" i="103" s="1"/>
  <c r="I123" i="103" s="1"/>
  <c r="G124" i="103"/>
  <c r="H124" i="103" s="1"/>
  <c r="I124" i="103" s="1"/>
  <c r="G125" i="103"/>
  <c r="H125" i="103" s="1"/>
  <c r="I125" i="103" s="1"/>
  <c r="G126" i="103"/>
  <c r="H126" i="103" s="1"/>
  <c r="I126" i="103" s="1"/>
  <c r="G127" i="103"/>
  <c r="H127" i="103" s="1"/>
  <c r="I127" i="103" s="1"/>
  <c r="G128" i="103"/>
  <c r="H128" i="103" s="1"/>
  <c r="I128" i="103" s="1"/>
  <c r="G129" i="103"/>
  <c r="H129" i="103" s="1"/>
  <c r="I129" i="103" s="1"/>
  <c r="G130" i="103"/>
  <c r="H130" i="103" s="1"/>
  <c r="I130" i="103" s="1"/>
  <c r="G131" i="103"/>
  <c r="H131" i="103" s="1"/>
  <c r="I131" i="103" s="1"/>
  <c r="G132" i="103"/>
  <c r="H132" i="103" s="1"/>
  <c r="I132" i="103" s="1"/>
  <c r="G133" i="103"/>
  <c r="H133" i="103" s="1"/>
  <c r="I133" i="103" s="1"/>
  <c r="G134" i="103"/>
  <c r="H134" i="103" s="1"/>
  <c r="I134" i="103" s="1"/>
  <c r="G135" i="103"/>
  <c r="H135" i="103" s="1"/>
  <c r="I135" i="103" s="1"/>
  <c r="G136" i="103"/>
  <c r="H136" i="103" s="1"/>
  <c r="I136" i="103" s="1"/>
  <c r="G137" i="103"/>
  <c r="H137" i="103" s="1"/>
  <c r="I137" i="103" s="1"/>
  <c r="G138" i="103"/>
  <c r="H138" i="103" s="1"/>
  <c r="I138" i="103" s="1"/>
  <c r="G139" i="103"/>
  <c r="H139" i="103" s="1"/>
  <c r="I139" i="103" s="1"/>
  <c r="G140" i="103"/>
  <c r="H140" i="103" s="1"/>
  <c r="I140" i="103" s="1"/>
  <c r="G142" i="103"/>
  <c r="H142" i="103" s="1"/>
  <c r="I142" i="103" s="1"/>
  <c r="G143" i="103"/>
  <c r="H143" i="103" s="1"/>
  <c r="I143" i="103" s="1"/>
  <c r="G144" i="103"/>
  <c r="H144" i="103" s="1"/>
  <c r="I144" i="103" s="1"/>
  <c r="G145" i="103"/>
  <c r="H145" i="103" s="1"/>
  <c r="I145" i="103" s="1"/>
  <c r="G146" i="103"/>
  <c r="H146" i="103" s="1"/>
  <c r="I146" i="103" s="1"/>
  <c r="G147" i="103"/>
  <c r="H147" i="103" s="1"/>
  <c r="I147" i="103" s="1"/>
  <c r="G148" i="103"/>
  <c r="H148" i="103" s="1"/>
  <c r="I148" i="103" s="1"/>
  <c r="G149" i="103"/>
  <c r="H149" i="103" s="1"/>
  <c r="I149" i="103" s="1"/>
  <c r="G150" i="103"/>
  <c r="H150" i="103" s="1"/>
  <c r="I150" i="103" s="1"/>
  <c r="G151" i="103"/>
  <c r="H151" i="103" s="1"/>
  <c r="I151" i="103" s="1"/>
  <c r="G152" i="103"/>
  <c r="H152" i="103" s="1"/>
  <c r="I152" i="103" s="1"/>
  <c r="G153" i="103"/>
  <c r="H153" i="103" s="1"/>
  <c r="I153" i="103" s="1"/>
  <c r="G154" i="103"/>
  <c r="H154" i="103" s="1"/>
  <c r="I154" i="103" s="1"/>
  <c r="G155" i="103"/>
  <c r="H155" i="103" s="1"/>
  <c r="I155" i="103" s="1"/>
  <c r="G156" i="103"/>
  <c r="H156" i="103" s="1"/>
  <c r="I156" i="103" s="1"/>
  <c r="G157" i="103"/>
  <c r="H157" i="103" s="1"/>
  <c r="I157" i="103" s="1"/>
  <c r="G158" i="103"/>
  <c r="H158" i="103" s="1"/>
  <c r="I158" i="103" s="1"/>
  <c r="G159" i="103"/>
  <c r="H159" i="103" s="1"/>
  <c r="I159" i="103" s="1"/>
  <c r="G160" i="103"/>
  <c r="H160" i="103" s="1"/>
  <c r="I160" i="103" s="1"/>
  <c r="G161" i="103"/>
  <c r="H161" i="103" s="1"/>
  <c r="I161" i="103" s="1"/>
  <c r="G162" i="103"/>
  <c r="H162" i="103" s="1"/>
  <c r="I162" i="103" s="1"/>
  <c r="G163" i="103"/>
  <c r="H163" i="103" s="1"/>
  <c r="I163" i="103" s="1"/>
  <c r="G164" i="103"/>
  <c r="H164" i="103" s="1"/>
  <c r="I164" i="103" s="1"/>
  <c r="G165" i="103"/>
  <c r="H165" i="103" s="1"/>
  <c r="I165" i="103" s="1"/>
  <c r="G166" i="103"/>
  <c r="H166" i="103" s="1"/>
  <c r="I166" i="103" s="1"/>
  <c r="G167" i="103"/>
  <c r="H167" i="103" s="1"/>
  <c r="I167" i="103" s="1"/>
  <c r="G168" i="103"/>
  <c r="H168" i="103" s="1"/>
  <c r="I168" i="103" s="1"/>
  <c r="G169" i="103"/>
  <c r="H169" i="103" s="1"/>
  <c r="I169" i="103" s="1"/>
  <c r="G170" i="103"/>
  <c r="H170" i="103" s="1"/>
  <c r="I170" i="103" s="1"/>
  <c r="G171" i="103"/>
  <c r="H171" i="103" s="1"/>
  <c r="I171" i="103" s="1"/>
  <c r="G172" i="103"/>
  <c r="H172" i="103" s="1"/>
  <c r="I172" i="103" s="1"/>
  <c r="G173" i="103"/>
  <c r="H173" i="103" s="1"/>
  <c r="I173" i="103" s="1"/>
  <c r="G174" i="103"/>
  <c r="H174" i="103" s="1"/>
  <c r="I174" i="103" s="1"/>
  <c r="G175" i="103"/>
  <c r="H175" i="103" s="1"/>
  <c r="I175" i="103" s="1"/>
  <c r="G177" i="103"/>
  <c r="H177" i="103" s="1"/>
  <c r="I177" i="103" s="1"/>
  <c r="G178" i="103"/>
  <c r="H178" i="103" s="1"/>
  <c r="I178" i="103" s="1"/>
  <c r="G179" i="103"/>
  <c r="H179" i="103" s="1"/>
  <c r="I179" i="103" s="1"/>
  <c r="G180" i="103"/>
  <c r="H180" i="103" s="1"/>
  <c r="I180" i="103" s="1"/>
  <c r="G181" i="103"/>
  <c r="H181" i="103" s="1"/>
  <c r="I181" i="103" s="1"/>
  <c r="G182" i="103"/>
  <c r="H182" i="103" s="1"/>
  <c r="I182" i="103" s="1"/>
  <c r="G183" i="103"/>
  <c r="H183" i="103" s="1"/>
  <c r="I183" i="103" s="1"/>
  <c r="G184" i="103"/>
  <c r="H184" i="103" s="1"/>
  <c r="I184" i="103" s="1"/>
  <c r="G185" i="103"/>
  <c r="H185" i="103" s="1"/>
  <c r="I185" i="103" s="1"/>
  <c r="G186" i="103"/>
  <c r="H186" i="103" s="1"/>
  <c r="I186" i="103" s="1"/>
  <c r="G187" i="103"/>
  <c r="H187" i="103" s="1"/>
  <c r="I187" i="103" s="1"/>
  <c r="G188" i="103"/>
  <c r="H188" i="103" s="1"/>
  <c r="I188" i="103" s="1"/>
  <c r="G189" i="103"/>
  <c r="H189" i="103" s="1"/>
  <c r="I189" i="103" s="1"/>
  <c r="G190" i="103"/>
  <c r="H190" i="103" s="1"/>
  <c r="I190" i="103" s="1"/>
  <c r="G191" i="103"/>
  <c r="H191" i="103" s="1"/>
  <c r="I191" i="103" s="1"/>
  <c r="G192" i="103"/>
  <c r="H192" i="103" s="1"/>
  <c r="I192" i="103" s="1"/>
  <c r="G193" i="103"/>
  <c r="H193" i="103" s="1"/>
  <c r="I193" i="103" s="1"/>
  <c r="G194" i="103"/>
  <c r="H194" i="103" s="1"/>
  <c r="I194" i="103" s="1"/>
  <c r="G195" i="103"/>
  <c r="H195" i="103" s="1"/>
  <c r="I195" i="103" s="1"/>
  <c r="G196" i="103"/>
  <c r="H196" i="103" s="1"/>
  <c r="I196" i="103" s="1"/>
  <c r="G197" i="103"/>
  <c r="H197" i="103" s="1"/>
  <c r="I197" i="103" s="1"/>
  <c r="G198" i="103"/>
  <c r="H198" i="103" s="1"/>
  <c r="I198" i="103" s="1"/>
  <c r="G199" i="103"/>
  <c r="H199" i="103" s="1"/>
  <c r="I199" i="103" s="1"/>
  <c r="G200" i="103"/>
  <c r="H200" i="103" s="1"/>
  <c r="I200" i="103" s="1"/>
  <c r="G201" i="103"/>
  <c r="H201" i="103" s="1"/>
  <c r="I201" i="103" s="1"/>
  <c r="G202" i="103"/>
  <c r="H202" i="103" s="1"/>
  <c r="I202" i="103" s="1"/>
  <c r="G203" i="103"/>
  <c r="H203" i="103" s="1"/>
  <c r="I203" i="103" s="1"/>
  <c r="G204" i="103"/>
  <c r="H204" i="103" s="1"/>
  <c r="I204" i="103" s="1"/>
  <c r="G205" i="103"/>
  <c r="H205" i="103" s="1"/>
  <c r="I205" i="103" s="1"/>
  <c r="G206" i="103"/>
  <c r="H206" i="103" s="1"/>
  <c r="I206" i="103" s="1"/>
  <c r="G207" i="103"/>
  <c r="H207" i="103" s="1"/>
  <c r="I207" i="103" s="1"/>
  <c r="G208" i="103"/>
  <c r="H208" i="103" s="1"/>
  <c r="I208" i="103" s="1"/>
  <c r="G209" i="103"/>
  <c r="H209" i="103" s="1"/>
  <c r="I209" i="103" s="1"/>
  <c r="G210" i="103"/>
  <c r="H210" i="103" s="1"/>
  <c r="I210" i="103" s="1"/>
  <c r="G211" i="103"/>
  <c r="H211" i="103" s="1"/>
  <c r="I211" i="103" s="1"/>
  <c r="G212" i="103"/>
  <c r="H212" i="103" s="1"/>
  <c r="I212" i="103" s="1"/>
  <c r="G213" i="103"/>
  <c r="H213" i="103" s="1"/>
  <c r="I213" i="103" s="1"/>
  <c r="G214" i="103"/>
  <c r="H214" i="103" s="1"/>
  <c r="I214" i="103" s="1"/>
  <c r="G215" i="103"/>
  <c r="H215" i="103" s="1"/>
  <c r="I215" i="103" s="1"/>
  <c r="G216" i="103"/>
  <c r="H216" i="103" s="1"/>
  <c r="I216" i="103" s="1"/>
  <c r="G217" i="103"/>
  <c r="H217" i="103" s="1"/>
  <c r="I217" i="103" s="1"/>
  <c r="G218" i="103"/>
  <c r="H218" i="103" s="1"/>
  <c r="I218" i="103" s="1"/>
  <c r="G219" i="103"/>
  <c r="H219" i="103" s="1"/>
  <c r="I219" i="103" s="1"/>
  <c r="G220" i="103"/>
  <c r="H220" i="103" s="1"/>
  <c r="I220" i="103" s="1"/>
  <c r="G221" i="103"/>
  <c r="H221" i="103" s="1"/>
  <c r="I221" i="103" s="1"/>
  <c r="G222" i="103"/>
  <c r="H222" i="103" s="1"/>
  <c r="I222" i="103" s="1"/>
  <c r="G223" i="103"/>
  <c r="H223" i="103" s="1"/>
  <c r="I223" i="103" s="1"/>
  <c r="G224" i="103"/>
  <c r="H224" i="103" s="1"/>
  <c r="I224" i="103" s="1"/>
  <c r="G225" i="103"/>
  <c r="H225" i="103" s="1"/>
  <c r="I225" i="103" s="1"/>
  <c r="G226" i="103"/>
  <c r="H226" i="103" s="1"/>
  <c r="I226" i="103" s="1"/>
  <c r="G227" i="103"/>
  <c r="H227" i="103" s="1"/>
  <c r="I227" i="103" s="1"/>
  <c r="G228" i="103"/>
  <c r="H228" i="103" s="1"/>
  <c r="I228" i="103" s="1"/>
  <c r="G229" i="103"/>
  <c r="H229" i="103" s="1"/>
  <c r="I229" i="103" s="1"/>
  <c r="G230" i="103"/>
  <c r="H230" i="103" s="1"/>
  <c r="I230" i="103" s="1"/>
  <c r="G231" i="103"/>
  <c r="H231" i="103" s="1"/>
  <c r="I231" i="103" s="1"/>
  <c r="G232" i="103"/>
  <c r="H232" i="103" s="1"/>
  <c r="I232" i="103" s="1"/>
  <c r="G233" i="103"/>
  <c r="H233" i="103" s="1"/>
  <c r="I233" i="103" s="1"/>
  <c r="G234" i="103"/>
  <c r="H234" i="103" s="1"/>
  <c r="I234" i="103" s="1"/>
  <c r="G235" i="103"/>
  <c r="H235" i="103" s="1"/>
  <c r="I235" i="103" s="1"/>
  <c r="G236" i="103"/>
  <c r="H236" i="103" s="1"/>
  <c r="I236" i="103" s="1"/>
  <c r="G237" i="103"/>
  <c r="H237" i="103" s="1"/>
  <c r="I237" i="103" s="1"/>
  <c r="G238" i="103"/>
  <c r="H238" i="103" s="1"/>
  <c r="I238" i="103" s="1"/>
  <c r="G239" i="103"/>
  <c r="H239" i="103" s="1"/>
  <c r="I239" i="103" s="1"/>
  <c r="G240" i="103"/>
  <c r="H240" i="103" s="1"/>
  <c r="I240" i="103" s="1"/>
  <c r="G241" i="103"/>
  <c r="H241" i="103" s="1"/>
  <c r="I241" i="103" s="1"/>
  <c r="G242" i="103"/>
  <c r="H242" i="103" s="1"/>
  <c r="I242" i="103" s="1"/>
  <c r="G243" i="103"/>
  <c r="H243" i="103" s="1"/>
  <c r="I243" i="103" s="1"/>
  <c r="G244" i="103"/>
  <c r="H244" i="103" s="1"/>
  <c r="I244" i="103" s="1"/>
  <c r="G245" i="103"/>
  <c r="H245" i="103" s="1"/>
  <c r="I245" i="103" s="1"/>
  <c r="G246" i="103"/>
  <c r="H246" i="103" s="1"/>
  <c r="I246" i="103" s="1"/>
  <c r="G247" i="103"/>
  <c r="H247" i="103" s="1"/>
  <c r="I247" i="103" s="1"/>
  <c r="G248" i="103"/>
  <c r="H248" i="103" s="1"/>
  <c r="I248" i="103" s="1"/>
  <c r="G249" i="103"/>
  <c r="H249" i="103" s="1"/>
  <c r="I249" i="103" s="1"/>
  <c r="G250" i="103"/>
  <c r="H250" i="103" s="1"/>
  <c r="I250" i="103" s="1"/>
  <c r="G251" i="103"/>
  <c r="H251" i="103" s="1"/>
  <c r="I251" i="103" s="1"/>
  <c r="G252" i="103"/>
  <c r="H252" i="103" s="1"/>
  <c r="I252" i="103" s="1"/>
  <c r="G253" i="103"/>
  <c r="H253" i="103" s="1"/>
  <c r="I253" i="103" s="1"/>
  <c r="G254" i="103"/>
  <c r="H254" i="103" s="1"/>
  <c r="I254" i="103" s="1"/>
  <c r="G255" i="103"/>
  <c r="H255" i="103" s="1"/>
  <c r="I255" i="103" s="1"/>
  <c r="G256" i="103"/>
  <c r="H256" i="103" s="1"/>
  <c r="I256" i="103" s="1"/>
  <c r="G257" i="103"/>
  <c r="H257" i="103" s="1"/>
  <c r="I257" i="103" s="1"/>
  <c r="G258" i="103"/>
  <c r="H258" i="103" s="1"/>
  <c r="I258" i="103" s="1"/>
  <c r="G259" i="103"/>
  <c r="H259" i="103" s="1"/>
  <c r="I259" i="103" s="1"/>
  <c r="G260" i="103"/>
  <c r="H260" i="103" s="1"/>
  <c r="I260" i="103" s="1"/>
  <c r="G261" i="103"/>
  <c r="H261" i="103" s="1"/>
  <c r="I261" i="103" s="1"/>
  <c r="G262" i="103"/>
  <c r="H262" i="103" s="1"/>
  <c r="I262" i="103" s="1"/>
  <c r="G263" i="103"/>
  <c r="H263" i="103" s="1"/>
  <c r="I263" i="103" s="1"/>
  <c r="G264" i="103"/>
  <c r="H264" i="103" s="1"/>
  <c r="I264" i="103" s="1"/>
  <c r="G265" i="103"/>
  <c r="H265" i="103" s="1"/>
  <c r="I265" i="103" s="1"/>
  <c r="G266" i="103"/>
  <c r="H266" i="103" s="1"/>
  <c r="I266" i="103" s="1"/>
  <c r="G267" i="103"/>
  <c r="H267" i="103" s="1"/>
  <c r="I267" i="103" s="1"/>
  <c r="G268" i="103"/>
  <c r="H268" i="103" s="1"/>
  <c r="I268" i="103" s="1"/>
  <c r="G269" i="103"/>
  <c r="H269" i="103" s="1"/>
  <c r="I269" i="103" s="1"/>
  <c r="G270" i="103"/>
  <c r="H270" i="103" s="1"/>
  <c r="I270" i="103" s="1"/>
  <c r="G271" i="103"/>
  <c r="H271" i="103" s="1"/>
  <c r="I271" i="103" s="1"/>
  <c r="G272" i="103"/>
  <c r="H272" i="103" s="1"/>
  <c r="I272" i="103" s="1"/>
  <c r="G273" i="103"/>
  <c r="H273" i="103" s="1"/>
  <c r="I273" i="103" s="1"/>
  <c r="G274" i="103"/>
  <c r="H274" i="103" s="1"/>
  <c r="I274" i="103" s="1"/>
  <c r="G275" i="103"/>
  <c r="H275" i="103" s="1"/>
  <c r="I275" i="103" s="1"/>
  <c r="G276" i="103"/>
  <c r="H276" i="103" s="1"/>
  <c r="I276" i="103" s="1"/>
  <c r="G277" i="103"/>
  <c r="H277" i="103" s="1"/>
  <c r="I277" i="103" s="1"/>
  <c r="G278" i="103"/>
  <c r="H278" i="103" s="1"/>
  <c r="I278" i="103" s="1"/>
  <c r="G279" i="103"/>
  <c r="H279" i="103" s="1"/>
  <c r="I279" i="103" s="1"/>
  <c r="G280" i="103"/>
  <c r="H280" i="103" s="1"/>
  <c r="I280" i="103" s="1"/>
  <c r="G281" i="103"/>
  <c r="H281" i="103" s="1"/>
  <c r="I281" i="103" s="1"/>
  <c r="G282" i="103"/>
  <c r="H282" i="103" s="1"/>
  <c r="I282" i="103" s="1"/>
  <c r="G7" i="103"/>
  <c r="H7" i="103" s="1"/>
  <c r="I7" i="103" s="1"/>
  <c r="AF283" i="103"/>
  <c r="AD283" i="103"/>
  <c r="AB283" i="103"/>
  <c r="Z283" i="103"/>
  <c r="X283" i="103"/>
  <c r="V283" i="103"/>
  <c r="T283" i="103"/>
  <c r="R283" i="103"/>
  <c r="P283" i="103"/>
  <c r="N283" i="103"/>
  <c r="L283" i="103"/>
  <c r="J283" i="103"/>
  <c r="E67" i="103"/>
  <c r="F67" i="103"/>
  <c r="AF104" i="103"/>
  <c r="AD104" i="103"/>
  <c r="AB104" i="103"/>
  <c r="Z104" i="103"/>
  <c r="X104" i="103"/>
  <c r="V104" i="103"/>
  <c r="T104" i="103"/>
  <c r="R104" i="103"/>
  <c r="P104" i="103"/>
  <c r="N104" i="103"/>
  <c r="L104" i="103"/>
  <c r="J104" i="103"/>
  <c r="AF95" i="103"/>
  <c r="AD95" i="103"/>
  <c r="AB95" i="103"/>
  <c r="Z95" i="103"/>
  <c r="X95" i="103"/>
  <c r="V95" i="103"/>
  <c r="T95" i="103"/>
  <c r="R95" i="103"/>
  <c r="P95" i="103"/>
  <c r="N95" i="103"/>
  <c r="L95" i="103"/>
  <c r="J95" i="103"/>
  <c r="AF67" i="103"/>
  <c r="AF285" i="103" s="1"/>
  <c r="AD67" i="103"/>
  <c r="AB67" i="103"/>
  <c r="Z67" i="103"/>
  <c r="Z285" i="103" s="1"/>
  <c r="X67" i="103"/>
  <c r="V67" i="103"/>
  <c r="V285" i="103" s="1"/>
  <c r="T67" i="103"/>
  <c r="T285" i="103" s="1"/>
  <c r="R67" i="103"/>
  <c r="R285" i="103" s="1"/>
  <c r="P67" i="103"/>
  <c r="N67" i="103"/>
  <c r="L67" i="103"/>
  <c r="J67" i="103"/>
  <c r="J285" i="103" s="1"/>
  <c r="F95" i="103"/>
  <c r="F104" i="103"/>
  <c r="F141" i="103"/>
  <c r="F283" i="103"/>
  <c r="E95" i="103"/>
  <c r="E104" i="103"/>
  <c r="E141" i="103"/>
  <c r="O283" i="103"/>
  <c r="O285" i="103" s="1"/>
  <c r="K283" i="103"/>
  <c r="K285" i="103" s="1"/>
  <c r="AG283" i="103"/>
  <c r="AG285" i="103" s="1"/>
  <c r="AE283" i="103"/>
  <c r="AE285" i="103" s="1"/>
  <c r="AC283" i="103"/>
  <c r="AC285" i="103" s="1"/>
  <c r="AA283" i="103"/>
  <c r="AA285" i="103" s="1"/>
  <c r="Y283" i="103"/>
  <c r="Y285" i="103" s="1"/>
  <c r="W283" i="103"/>
  <c r="W285" i="103" s="1"/>
  <c r="U283" i="103"/>
  <c r="U285" i="103" s="1"/>
  <c r="S283" i="103"/>
  <c r="S285" i="103" s="1"/>
  <c r="AB285" i="103"/>
  <c r="E283" i="103"/>
  <c r="Q283" i="103"/>
  <c r="Q285" i="103" s="1"/>
  <c r="M283" i="103"/>
  <c r="M285" i="103" s="1"/>
  <c r="N285" i="103"/>
  <c r="AD285" i="103"/>
  <c r="X285" i="103"/>
  <c r="E285" i="103"/>
  <c r="G283" i="103" l="1"/>
  <c r="H283" i="103" s="1"/>
  <c r="I292" i="103"/>
  <c r="G104" i="103"/>
  <c r="H104" i="103" s="1"/>
  <c r="I290" i="103"/>
  <c r="G141" i="103"/>
  <c r="H141" i="103" s="1"/>
  <c r="G95" i="103"/>
  <c r="H95" i="103" s="1"/>
  <c r="L285" i="103"/>
  <c r="P285" i="103"/>
  <c r="G67" i="103"/>
  <c r="H67" i="103" s="1"/>
  <c r="I285" i="103"/>
  <c r="I289" i="103"/>
  <c r="I293" i="103"/>
  <c r="I291" i="103"/>
  <c r="F285" i="103"/>
  <c r="G285" i="103" s="1"/>
  <c r="H285" i="103" s="1"/>
  <c r="I295" i="103" l="1"/>
</calcChain>
</file>

<file path=xl/sharedStrings.xml><?xml version="1.0" encoding="utf-8"?>
<sst xmlns="http://schemas.openxmlformats.org/spreadsheetml/2006/main" count="610" uniqueCount="556">
  <si>
    <t>Mārupe, Mazcenu aleja 41</t>
  </si>
  <si>
    <t>Grobiņa, Rožu iela 5</t>
  </si>
  <si>
    <t>Alsunga, "Jaundāliņi"</t>
  </si>
  <si>
    <t>Liepāja, Jātnieku iela 25</t>
  </si>
  <si>
    <t>Salas novada Salas pagastā, uz Ziemeļsusējas upes</t>
  </si>
  <si>
    <t>Gulbene novada Rankas pagastā uz Gaujas upes</t>
  </si>
  <si>
    <t>Garkalnes novadā uz Tumšupes</t>
  </si>
  <si>
    <t>Mazsalacas novada Ramatas pagastā uz Ramatas upes</t>
  </si>
  <si>
    <t>Valkas novadā, Pedele, uz Pedeles upes</t>
  </si>
  <si>
    <t>Pļaviņu novada Aiviekstes pagastā uz Aiviekstes upes</t>
  </si>
  <si>
    <t>Madonas novada Ļaudonas pagastā,  Ļaudona, uz Svētupes</t>
  </si>
  <si>
    <t>Dobeles novada Bikstu pagastā uz Bērzes upes</t>
  </si>
  <si>
    <t>Gulbenes novada  Lejasciema pagastā uz Sudaliņas upes</t>
  </si>
  <si>
    <t>Mālpils novada Mālpils pagastā uz Sudas upe</t>
  </si>
  <si>
    <t>Valkas novada Grundzāles pagastā uz Vizlas upes</t>
  </si>
  <si>
    <t>Mālpils novadā, Sidgunda, uz Lielās Juglas upes</t>
  </si>
  <si>
    <t>Saldus novada Vadakstes pagastā, "Stari", uz Vadakstes upes</t>
  </si>
  <si>
    <t>Aizputes novada Lažas pagastā uz Alokstes upes</t>
  </si>
  <si>
    <t>Kuldīgas novada Ēdoles pagastā uz Vankas upes</t>
  </si>
  <si>
    <t>Kuldīgas novada Padures pagastā  uz Padures upes</t>
  </si>
  <si>
    <t>Skrundas novada Rudbāržu pagastā uz Kojas upes</t>
  </si>
  <si>
    <t>Jelgavas novada Vilces pagastā uz  Svētes upes</t>
  </si>
  <si>
    <t>Ērgļu novada Sausnējas pagastā uz Ogres upes</t>
  </si>
  <si>
    <t>Pļaviņu novada Aiviekstes pagastā, "Krievciema ūdensdzirnavas", uz Viesatas upes</t>
  </si>
  <si>
    <t>Vecpiebalgas novada Inešu pagastā uz Orisāres upes</t>
  </si>
  <si>
    <t>Jaunpils novada Viesatas pagastā uz Viesatas upes</t>
  </si>
  <si>
    <t>Talsu novada Strazdu pagastā uz Dzirnavupītes</t>
  </si>
  <si>
    <t>Saldus novadā, Saldus, "Dzirnavnieki", uz Cieceres upes</t>
  </si>
  <si>
    <t>Saldus novada Zaņas pagastā uz Zaņas upes</t>
  </si>
  <si>
    <t>Saldus novada Ezeres pagastā uz Ezeres upes</t>
  </si>
  <si>
    <t>Aizputes novada Cīravas pagastā uz Cepļupes</t>
  </si>
  <si>
    <t>Zilupes novadā, Zilupe, Raiņa iela 27, uz Zilupes upes</t>
  </si>
  <si>
    <t>Ilūkstes novadā, Ilūkste, uz Ilūkstes upes</t>
  </si>
  <si>
    <t>Ilūkstes novada Šederas pagastā uz Ilūkstes upes</t>
  </si>
  <si>
    <t>Krāslavas novada Kaplavas pagastā uz  Vileikas upes</t>
  </si>
  <si>
    <t xml:space="preserve"> Ogres novadā, Ogre, Brīvības iela 124/126, uz Ogres upes</t>
  </si>
  <si>
    <t>Aizputes novada Kazdangas pagastā, uz Alokstes upes</t>
  </si>
  <si>
    <t>Līvānu novadā,  uz Dubnas upes</t>
  </si>
  <si>
    <t>Kuldīgas novada Rendas pagastā uz Īvandes upes</t>
  </si>
  <si>
    <t>Beverīnas novada Brenguļu pagastā uz Abula upes</t>
  </si>
  <si>
    <t>Saldus novada Lutriņu pagastā, Pakuļi, uz  Cieceres upes</t>
  </si>
  <si>
    <t>Gulbenes novada Lejasciema pagastā, "Paideri", uz Gaujas upes</t>
  </si>
  <si>
    <t>Jelgavas novada Vilces pagastā uz Svētes upes</t>
  </si>
  <si>
    <t>Rēzeknes novada Stoļerovas pagastā uz Rēzeknes upes</t>
  </si>
  <si>
    <t>Ludzas novada  Isnaudas pagastā uz Ludzas upes</t>
  </si>
  <si>
    <t>Talsu novada Abavas pagastā, "Sendzirnavas", uz Virbupes</t>
  </si>
  <si>
    <t>Naukšēnu novada Ķoņu pagastā uz Rūjas upes</t>
  </si>
  <si>
    <t>Amatas novada Nītaures pagastā uz Mergupes</t>
  </si>
  <si>
    <t>Jaunpiebalgas novada Jaunpiebalgas pagastā uz Gaujas upes</t>
  </si>
  <si>
    <t>Priekules novada Bunkas pagastā uz Vārtājas upes</t>
  </si>
  <si>
    <t>Preiļu novada Aizkalnes pagastā uz Jāša upes</t>
  </si>
  <si>
    <t>Valkas novadā, Valka, uz Pedeles upes</t>
  </si>
  <si>
    <t>Madonas novada Ļaudonas pagastā uz Svētupes</t>
  </si>
  <si>
    <t>Smiltenes novada Launkalnes pagastā uz Rauzas upes</t>
  </si>
  <si>
    <t>Preiļu novada Pelēču pagastā uz Jāša upes</t>
  </si>
  <si>
    <t>Valkas novada Vijciema pagastā, "Skripsti",uz Vijas upes</t>
  </si>
  <si>
    <t>Tukuma novada Džūlstes pagastā, "Mazkrāces",Džūkstes ūdens krātuve</t>
  </si>
  <si>
    <t>Viļānu novadā, Viļāni,  uz Maltas upes</t>
  </si>
  <si>
    <t>Rūjienas novadā, Rūjiena, Pilskalna iela 8, uz Tebras upes</t>
  </si>
  <si>
    <t>Ropažu novada Ropažu pagastā uz Lielās Juglas upes</t>
  </si>
  <si>
    <t>Skrīveru novadā, Skrīveri, Rīgas iela 6, uz Vijas upes</t>
  </si>
  <si>
    <t>Grobiņas novadā, Grobiņa, Pīlādžu iela 1,  uz Ālandes upes</t>
  </si>
  <si>
    <t>Saldus novada  Ezeres pagastā uz Ezeres upes</t>
  </si>
  <si>
    <t xml:space="preserve"> Aizkraukes novada  Mazzalves pagastā, "Grīvnieki", uz Dienvidsusējas upes</t>
  </si>
  <si>
    <t>Saldus novada Nīgrandes pagastā uz Loša upes</t>
  </si>
  <si>
    <t>Gulbenes novada  Rauskas pagastā uz Gaujas upes</t>
  </si>
  <si>
    <t xml:space="preserve"> Valkas novada Blomas pagastā uz Nigras upes</t>
  </si>
  <si>
    <t>Gulbenes novada Galgauskas pagastā uz Tirzas upes</t>
  </si>
  <si>
    <t>Gulbenes novada Rankas pagastā, "Ainavas", uz Vijates upes</t>
  </si>
  <si>
    <t>Smiltenes novadā, Smiltene, Abula iela 5, uz Abula upes</t>
  </si>
  <si>
    <t>Jaunpils novada Jaunpils pagastā, "Bikstupes" uz Bikstupes</t>
  </si>
  <si>
    <t>Priekuļu novada Virgas pagastā uz Virgas upes</t>
  </si>
  <si>
    <t>Neretas novada Mazzalves pagastā uz Dienvidsusējas upes</t>
  </si>
  <si>
    <t>Ventspils novada Ugāles pagastā uz Engures upes</t>
  </si>
  <si>
    <t>Kuldīgas novada Vārmes pagastā, Šķēdes Dzirnavas, uz Šķēdes upes</t>
  </si>
  <si>
    <t>Ventspils novada Usmas  pagastā uz Engures upes</t>
  </si>
  <si>
    <t>Priekules novada Bunkas pagastā,"Bunkas ūdensdzirnavas", uz Vārtājas upes</t>
  </si>
  <si>
    <t>Smiltenes novada Smiltenes pagastā uz Abula upes</t>
  </si>
  <si>
    <t>Alūksnes novada Jaunannas pagastā uz Pededzes upes</t>
  </si>
  <si>
    <t>Raunas novada Drustu pagastā uz Palsas upes</t>
  </si>
  <si>
    <t xml:space="preserve"> Ērgļu novadā,  Ērgļi, Rīgas iela 14, uz Ogres upes</t>
  </si>
  <si>
    <t>Krustpils novada Kūku pagastā uz Neretas upes</t>
  </si>
  <si>
    <t>Kocēnu novada Dikļu pagastā uz Gružupītes</t>
  </si>
  <si>
    <t>Aknīstes novada Gārsenes pagastā uz Dienvidsusējas upes</t>
  </si>
  <si>
    <t>Tukuma novada Sēmes pagastā uz Lāčupes</t>
  </si>
  <si>
    <t>Dobeles novada Bērzes pagastā uz Bērzes upes</t>
  </si>
  <si>
    <t>Skrundas novada Nīkrāces pagastā, "Lankalni", uz Dzeldas upes</t>
  </si>
  <si>
    <t>Dobeles novadā, Dobele, Skolas iela 2b, uz  Bērzes upes</t>
  </si>
  <si>
    <t>Aglonas novada Aglonas pagastā, "Lopotas", uz Tartaka upes</t>
  </si>
  <si>
    <t>Limbažu novada Viļķenes pagastā uz Dzirnupes</t>
  </si>
  <si>
    <t>Beverīnas novada Trikātas pagastā uz Abula upes</t>
  </si>
  <si>
    <t>Rēzeknes novada Rikavas pag.,astā, Joksti, uz Rēzeknes upes</t>
  </si>
  <si>
    <t>Mālpils novādā, "Smaidas", uz Mergupes</t>
  </si>
  <si>
    <t>Valmieras novada Kocēnu pagastā, "Brandeļi", uz Anuļas upes</t>
  </si>
  <si>
    <t>Pārgaujas novada Straupes pagastā, Braslas zivjaudzētava, uz Braslas upes</t>
  </si>
  <si>
    <t>Tukuma novada  Irlavas pagastā, "Bišpēteri", uz Abavas upes</t>
  </si>
  <si>
    <t>Pārgaujas novada Raiskuma pagastā uz Lenčupes</t>
  </si>
  <si>
    <t>Amatas novada Drabešu pagastā uz Amatas upes</t>
  </si>
  <si>
    <t>Gulbenes novada Tirzas pagastā uzTirzas upes</t>
  </si>
  <si>
    <t>Saldus novada Pampāļu pagastā,"Avoti", uz Zaņas upes</t>
  </si>
  <si>
    <t xml:space="preserve"> Amatas novada Drabešu pagastā,  "Kārļi", uz Amatas upes</t>
  </si>
  <si>
    <t>Dobeles novada Annenieku pagastā  uz Bērzes upes</t>
  </si>
  <si>
    <t>Alsungas novadā, Alsunga, Pils ielā 5 uz Kauliņas upes</t>
  </si>
  <si>
    <t>Engures novada Smārdes pagastā, "Šlokenbekas HES",  uz Slocenes upes</t>
  </si>
  <si>
    <t>Limbažu novada Skultes pagastā uz Aģes upes</t>
  </si>
  <si>
    <t>Aglonas novada Šķeltovas pagastā, "Staškeviču dzirnavās" uz Dubnas upes</t>
  </si>
  <si>
    <t>Apes novada Apes lauku teritorijā, "Grūbe", uz Vaidavas upe</t>
  </si>
  <si>
    <t>Iecavas novadā, "Lejas ūdens dzirnavas", uz Iecavas upes</t>
  </si>
  <si>
    <t>Amatas novada Jaunpils pagastā uz Nedienas upe</t>
  </si>
  <si>
    <t>Cesvaines novada Cesvaines lauku terotoriju, uz Kujas upes</t>
  </si>
  <si>
    <t xml:space="preserve">Sal-Energo, SIA                 </t>
  </si>
  <si>
    <t xml:space="preserve">Uni-enerkom, SIA     </t>
  </si>
  <si>
    <t xml:space="preserve">WEST ENERGO, SIA       Šederes HES </t>
  </si>
  <si>
    <t xml:space="preserve"> Liepāja, Lībiešu iela  24,"Šķēde"</t>
  </si>
  <si>
    <t>Rīga, Grostonas iela 6b</t>
  </si>
  <si>
    <t xml:space="preserve">Koģenerācijas stacijas kopā </t>
  </si>
  <si>
    <t>Residence Energy, AS</t>
  </si>
  <si>
    <t>Delta Zaļā Enerģija, SIA</t>
  </si>
  <si>
    <t>Ozolnieku KSDU, SIA  KES -1, 2, 3</t>
  </si>
  <si>
    <t>Liepājas novada Nīcas pagastā</t>
  </si>
  <si>
    <t>Rietumu elektriskie tīkli, SIA</t>
  </si>
  <si>
    <t>Pāvilostas novada Vērgales pagastā, "Birzes"</t>
  </si>
  <si>
    <t>Ikšķiles novada Tīnūžu pagastā uz  Mazās Juglas upes</t>
  </si>
  <si>
    <t>Kuldīgas novada Vārmes pagastā uz Šķēdes upes</t>
  </si>
  <si>
    <t>Smiltenes novadā, Smiltene, Ezera iela 2, uz Abula upes</t>
  </si>
  <si>
    <t>Skrundas novada Raņķu pagastā, Sudmalnieki, uz Ēnavas upes</t>
  </si>
  <si>
    <t>Grobiņas novada Grobiņas pagastā, Āres</t>
  </si>
  <si>
    <t>BIO ZIEDI, SIA</t>
  </si>
  <si>
    <t>Dobeles novada Dobeles pagastā, "Kalna Oši"</t>
  </si>
  <si>
    <t>Skrundas novada Nīkrāces pagastā, "Dzirnavas", uz Imala upes</t>
  </si>
  <si>
    <t>Reāls, SIA</t>
  </si>
  <si>
    <t>Jēkabpils, Kurzemes iela 8</t>
  </si>
  <si>
    <t xml:space="preserve">Jaunkraukļi, Ādažu pagasta ZS, Mazkrāču HES  </t>
  </si>
  <si>
    <t xml:space="preserve">JAUNLEZDIŅI, Valkas raj. Vijciema pagasta ZS, Skripstu HES  </t>
  </si>
  <si>
    <t>MEŽROZĪTE HES, SIA         Straumes HES</t>
  </si>
  <si>
    <t>Mazā Jugla Hidro, SIA    Dobelnieku HES</t>
  </si>
  <si>
    <t xml:space="preserve">JEISKAS DZIRNAVAS, Valkas raj. Launkalnes pag. ZS, Jeiskas dz. HES   </t>
  </si>
  <si>
    <t xml:space="preserve">CELMIŅI-1, Ogrtes raj. Lēdmanes pag.  ZS, Rikavas HES </t>
  </si>
  <si>
    <t>MC bio, SIA</t>
  </si>
  <si>
    <t>Priekules novada Priekules pagastā, Jaunarāji</t>
  </si>
  <si>
    <t>BALTENEKO, SIA,  Ādaži</t>
  </si>
  <si>
    <t>BALTENEKO, SIA, Lielvārde</t>
  </si>
  <si>
    <t>Ādažu novadā, Ādaži, Ādažu K/S, Attekas iela 24</t>
  </si>
  <si>
    <t>Lielvārdes novadā,  Lielvārde, Lielvārdes K/S, Spīdolas iela 12</t>
  </si>
  <si>
    <t>BALOŽU SILTUMS, SIA,    "Kūdra"</t>
  </si>
  <si>
    <t>BALOŽU SILTUMS, SIA,   "Titurga"</t>
  </si>
  <si>
    <t>Ķekavas novadā, Baloži, Krišjāņa Barona iela 1</t>
  </si>
  <si>
    <t>Daugavpils siltumtīkli, PAS,   "Stropi" 18.novembra 311a</t>
  </si>
  <si>
    <t>Daugavpils siltumtīkli, PAS,                     18.novembra 2</t>
  </si>
  <si>
    <t>Daugavpils siltumtīkli, PAS   "Cietoksnis"Aleksandra 7</t>
  </si>
  <si>
    <t>Daugavpils siltumtīkli, PAS   "Ruģeļi"           Gaismas 18</t>
  </si>
  <si>
    <t xml:space="preserve">Daugavpils siltumtīkli, PAS   "Čerepova" </t>
  </si>
  <si>
    <t>ENNA, SIA       Slimnīcas ielā 25</t>
  </si>
  <si>
    <t>ENNA, SIA           Cukura ielā 34</t>
  </si>
  <si>
    <t xml:space="preserve">FERRUS, AS                  </t>
  </si>
  <si>
    <t>GROBIŅAS SILTUMS, SIA     Celtnieku ielā 36</t>
  </si>
  <si>
    <t>GROBIŅAS SILTUMS,, SIA    M.Namiķa ielā 3</t>
  </si>
  <si>
    <t xml:space="preserve"> Grobiņa, Celtnieku iela 36</t>
  </si>
  <si>
    <t>Grobiņa, M.Namiķu iela 3</t>
  </si>
  <si>
    <t>GROBIŅAS ZIEDI,  SIA       KES-1 (siltumnīca)</t>
  </si>
  <si>
    <t>GROBIŅAS ZIEDI,  SIA       KES-2</t>
  </si>
  <si>
    <t>JUGLAS JAUDA, SIA</t>
  </si>
  <si>
    <t>ĶĪPSALAS KOĢENERĀCIJA, SIA</t>
  </si>
  <si>
    <t>LIEPĀJAS ENERĢIJA, SIA</t>
  </si>
  <si>
    <t>Jelgavas novada  Līvbērzes pagastā,  Jelgavas iela 2c</t>
  </si>
  <si>
    <t>SABIEDRĪBA MĀRUPE, SIA</t>
  </si>
  <si>
    <t>Mamas D, SIA</t>
  </si>
  <si>
    <t>Jelgavas novadā, Ozolnieki, Kastaņu iela 2,</t>
  </si>
  <si>
    <t>PREIĻU SAIMNIEKS, SIA</t>
  </si>
  <si>
    <t>RUMBA KOĢENERĀCIJA, SIA</t>
  </si>
  <si>
    <t>RĪGAS SILTUMS, AS,    Keramikas ielā 2a</t>
  </si>
  <si>
    <t>RĪGAS SILTUMS, AS                SC "Imanta"</t>
  </si>
  <si>
    <t>RĪGAS SILTUMS, AS          Viestura pr.20b</t>
  </si>
  <si>
    <t>SALDUS SILTUMS, SIA</t>
  </si>
  <si>
    <t>VANGAŽU SILDSPĒKS, SIA       Smilšu ielā 8</t>
  </si>
  <si>
    <t>VANGAŽU SILDSPĒKS, SIA       Smilšu ielā 6</t>
  </si>
  <si>
    <t>VALMIERAS ENERĢIJA, AS   Dzelzceļa ielā 7</t>
  </si>
  <si>
    <t>VALMIERAS ENERĢIJA, AS        Rīgas ielā 25</t>
  </si>
  <si>
    <t xml:space="preserve">WINDAU,  SIA           </t>
  </si>
  <si>
    <t>Ērgļu novada Sausnējas pagastā,"Graudiņi"</t>
  </si>
  <si>
    <t>Madonas novada Kalsnavas pagastā, Jaunkalsnava, Rūpnīcas iela 15</t>
  </si>
  <si>
    <t>Naukšēnu novada Naukšēnu pagastā, "Deltās"</t>
  </si>
  <si>
    <t>Stopiņu novadā, Rumbula, "Getliņi"</t>
  </si>
  <si>
    <t>KŅAVAS GRANULAS, SIA</t>
  </si>
  <si>
    <t>Viļānu novada Viļānu pagastā, Radopole, "Granulas"</t>
  </si>
  <si>
    <t>Krāslavas novadā, Krāslava, Latgales iela 14</t>
  </si>
  <si>
    <t>LIEPĀJAS RAS, SIA        Šķēde</t>
  </si>
  <si>
    <t>LIEPĀJAS RAS, SIA      Ķīvītes</t>
  </si>
  <si>
    <t xml:space="preserve"> Liepājas novada Grobiņas pagastā,"Ķīvītes"</t>
  </si>
  <si>
    <t>Līgo, Vintera Jelgavas rajona ZS</t>
  </si>
  <si>
    <t>Jelgavas novada Lielplatones pagastā, "Līgo"</t>
  </si>
  <si>
    <t>NOPA LTD, SIA</t>
  </si>
  <si>
    <t>Ilūkstes novada Šēderes pagastā, "Asinovka"</t>
  </si>
  <si>
    <t>Rīga, "Daugavgrīva", Lēpju iela 4,</t>
  </si>
  <si>
    <t>Vecauce, SIA LLU Mācību un pētījumu saimniecība</t>
  </si>
  <si>
    <t xml:space="preserve">Auces novadā, "Līgotnes", Auces L/t, </t>
  </si>
  <si>
    <t xml:space="preserve">ZAAO ENERĢIJA, SIA       </t>
  </si>
  <si>
    <t xml:space="preserve"> Pārgaujas novada Stalbes pagastā, Dalbe, "CSA poligons Dalbe"</t>
  </si>
  <si>
    <t>ZEMTURI  ZS, SIA</t>
  </si>
  <si>
    <t>Burtnieku novada Burtnieku pagastā, "Zemturi"</t>
  </si>
  <si>
    <t>Dagdas novadā, Dagda, Brīvības iela 29</t>
  </si>
  <si>
    <t>Jelgavas novada Zaļenieku pagastā,</t>
  </si>
  <si>
    <t>RĪGAS SILTUMS, AS  Lēpju iela 4</t>
  </si>
  <si>
    <t>Brocēnu novadā,  Brocēni, "Dzirnavas", uz Cieceres upes</t>
  </si>
  <si>
    <t>Gulbenes novada Lejasciema pagastā uz Gaujas upes</t>
  </si>
  <si>
    <t>Ciblas novada Ciblas pagastā uz Ludzas upes</t>
  </si>
  <si>
    <t xml:space="preserve">ANNENIEKU ŪDENS DZIRNAVAS, SIA  Annenieku HES </t>
  </si>
  <si>
    <t>W.e.s. 17, SIA Liepājas raj.,</t>
  </si>
  <si>
    <t>Cēsu siltumtīkli, SIA,  Bērzaines ielā 38</t>
  </si>
  <si>
    <t>Fortum Jelgava, SIA</t>
  </si>
  <si>
    <t>W.e.s. 18, SIA Liepājas raj.,</t>
  </si>
  <si>
    <t>Getliņi EKO, BO SIA</t>
  </si>
  <si>
    <t>Cēsu siltumtīkli, SIA,  Rūpniecības ielā 13</t>
  </si>
  <si>
    <t>Ogre, Upes prospekts 19</t>
  </si>
  <si>
    <t>Rīga, Ķīpsalas iela 8a</t>
  </si>
  <si>
    <t>Liepāja, Cukura iela 3</t>
  </si>
  <si>
    <t xml:space="preserve"> Liepāja, Slimnīcas iela 25</t>
  </si>
  <si>
    <t>Rīga, Katlu māja,Viestura prospekts 20b</t>
  </si>
  <si>
    <t>ETB, SIA</t>
  </si>
  <si>
    <t>Dobele, Dzirnavu iela 4</t>
  </si>
  <si>
    <t>Daugavpils, Aleksandra iela 7</t>
  </si>
  <si>
    <t>Dobeles enerģija, SIA          Dzirnavu ielā 4</t>
  </si>
  <si>
    <t>Saldus, Slimnīcas iela 3b</t>
  </si>
  <si>
    <t xml:space="preserve"> VĒJA PARKS 15, SIA</t>
  </si>
  <si>
    <t xml:space="preserve"> VĒJA PARKS 16, SIA</t>
  </si>
  <si>
    <t xml:space="preserve"> VĒJA PARKS 17, SIA</t>
  </si>
  <si>
    <t xml:space="preserve"> VĒJA PARKS 18, SIA</t>
  </si>
  <si>
    <t xml:space="preserve"> VĒJA PARKS 19, SIA</t>
  </si>
  <si>
    <t xml:space="preserve"> VĒJA PARKS 20, SIA</t>
  </si>
  <si>
    <t>Vangaži, Smilšu iela 6</t>
  </si>
  <si>
    <t>Vangaži, Smilšu iela 8</t>
  </si>
  <si>
    <t>Ogre, Skolas iela 20</t>
  </si>
  <si>
    <t>Salaspils, Miera ielā 31a</t>
  </si>
  <si>
    <t xml:space="preserve">Krāslavas nami, SIA         </t>
  </si>
  <si>
    <t>Jelgava, Aviācijas iela 42</t>
  </si>
  <si>
    <t xml:space="preserve">Vēja elektrostacijas kopā </t>
  </si>
  <si>
    <t>Rīga, Keramikas iela 2a</t>
  </si>
  <si>
    <t>Daugavpils, Gaismas iela 18, "Ruģeļi"</t>
  </si>
  <si>
    <t>ARSENAL, SIA, (Sēteri)</t>
  </si>
  <si>
    <t>Ošmaļi, SIA,   Oši-1</t>
  </si>
  <si>
    <t>Ošmaļi, SIA,   Oši-2</t>
  </si>
  <si>
    <t>Ošmaļi, SIA,   Ošlejas-1</t>
  </si>
  <si>
    <t>Ošmaļi, SIA,   Ošlejas-2</t>
  </si>
  <si>
    <t>Zaļās enerģijas aģentūra", SIA</t>
  </si>
  <si>
    <t>Rīga, Ķīpsalas iela 5</t>
  </si>
  <si>
    <t>Daugavpils, LK7, 18.novembra iela 311a</t>
  </si>
  <si>
    <t>Daugavpils, 18.novembra iela 2,</t>
  </si>
  <si>
    <t>Jelgava, Ganību iela 71A</t>
  </si>
  <si>
    <t>Koknese, Parka iela 18,</t>
  </si>
  <si>
    <t>Koknese,  Parka iela 27,</t>
  </si>
  <si>
    <t>Biodegviela, SIA</t>
  </si>
  <si>
    <t>Daugavpils, Patversmes iela 7C, "Čerepova"</t>
  </si>
  <si>
    <t>ENERCOM PLUS, SIA</t>
  </si>
  <si>
    <t>Ventspils novada Popes pagastā, Vēde, "Lipstiņi"</t>
  </si>
  <si>
    <t>Jēkabpils siltums, SIA</t>
  </si>
  <si>
    <t xml:space="preserve">BK ENERĢIJA, SIA </t>
  </si>
  <si>
    <t>Pāvilostas novada Vērgales pagastā</t>
  </si>
  <si>
    <t>KURSA, Liepājas speciālās ekonomiskās zonas AS</t>
  </si>
  <si>
    <t>IMPAKT, Rīgas pilsētas SIA    Užavas VES</t>
  </si>
  <si>
    <t>Ventspils novada Užavas pagastā</t>
  </si>
  <si>
    <t>LENKAS ENERGO, SIA   Lenkas VES- 2</t>
  </si>
  <si>
    <t>LENKAS ENERGO, SIA   Lenkas VES- 3</t>
  </si>
  <si>
    <t xml:space="preserve">Pāvilostas novada Vērgales pagastā </t>
  </si>
  <si>
    <t>LENKAS ENERGO, SIA   Lenkas VES- 1</t>
  </si>
  <si>
    <t>Ventspils novada Vārves pagastā, "Oši K"</t>
  </si>
  <si>
    <t>Ventspils novada Vārves pagastā,  "Oši K"</t>
  </si>
  <si>
    <t>Ventspils novada Vārves pagastā,  "Ošlejas"</t>
  </si>
  <si>
    <t>Viesītes novadā, Viesīte, "Vēja kalns"</t>
  </si>
  <si>
    <t>Ventspils novada Vārves pagastā, "Ošlejas"</t>
  </si>
  <si>
    <t>Rezeknes novada Nagļu pagastā, Nagļi, uz Maltas upes</t>
  </si>
  <si>
    <t>Neretas novada Neretas pagastā, Dzirnavu iela 7, uz Dienvidsusējas upes</t>
  </si>
  <si>
    <t>Tērvetes novada Augstkalnes pagastā, "Gulbīši", uz Svētes upes</t>
  </si>
  <si>
    <t>Tērvetes novada Tērvetes pagastā uz Auces upes</t>
  </si>
  <si>
    <t>Rundāles novada Rundāles pagastā, "Rundāles ūdensdzirnavas", uz Īslīces upes</t>
  </si>
  <si>
    <t>Jelgavas novada Lielplatones pagastā, "Ziedlejas", uz Platones upes</t>
  </si>
  <si>
    <t>Jelgavas novada Platones pagastā, "Viduskroģeri", uz Platones upes</t>
  </si>
  <si>
    <t>Daugavpils novada Ambeļu pagastā, "Dubeņecas dzirnavas", uz Dubnas upes</t>
  </si>
  <si>
    <t>Daugavpils novada Ambeļu pagastā, "Kalna kļavas", uz Dubnas upes</t>
  </si>
  <si>
    <t>Daugavpils novada Ambeļu pagastā, "Upeskrasti", uz Dubnas upes</t>
  </si>
  <si>
    <t>OZOLKALNI, ZS    Dižstendes  HES</t>
  </si>
  <si>
    <t>Smiltenes novadā,  Palsmane,  uz Palsas upes</t>
  </si>
  <si>
    <t>Gulbenes novada Rankas pagastā uz Gaujas upes</t>
  </si>
  <si>
    <t>Talsu novada Lībagu pagastā uz Stendes upes</t>
  </si>
  <si>
    <t>Gulbenes novada  Lejasciema pagastā uz Gaujas upes</t>
  </si>
  <si>
    <t>Dundagas novada Dundagas pagastā, "Pāce"  uz Pāces upes</t>
  </si>
  <si>
    <t>Ogres novada Lēdmanes pagastā uz Lobes upes</t>
  </si>
  <si>
    <t>Raunas novada Raunas pagastā, "Dzirnavas", uz Raunas upes</t>
  </si>
  <si>
    <t>Smiltenes novada Palsmanes pagastā uz Šepkas upes</t>
  </si>
  <si>
    <t>RAUZAS DZIRNAVAS, ZS  Rauzas dz HES</t>
  </si>
  <si>
    <t>Engures  novada Engures pagastā uz Kalnupes</t>
  </si>
  <si>
    <t>RIDEĻU DZIRNAVAS, SIA   Rideļu dz. HES</t>
  </si>
  <si>
    <t>Talsu novada Virbu pagastā, "Dzelzāmuri", uz Virbupes</t>
  </si>
  <si>
    <t>Skrundas novada Nīkrāces pagastā uz upes Šķērvelis</t>
  </si>
  <si>
    <t xml:space="preserve">HYDROENERGY LATVIA, SIA Ropažu HES </t>
  </si>
  <si>
    <t>W.e.s. 15, SIA Liepājas raj.,</t>
  </si>
  <si>
    <t>W.e.s. 16, SIA Liepājas raj.,</t>
  </si>
  <si>
    <t>Dobele, Spodrības iela 4a</t>
  </si>
  <si>
    <t>Rīga, Bauskas iela 180</t>
  </si>
  <si>
    <t>Daugavpils, Dzirnavu iela 22</t>
  </si>
  <si>
    <t>Kokneses komunālie pakalpojumi, SIA    Parka ielā 18</t>
  </si>
  <si>
    <t xml:space="preserve"> VĒJA PARKS 10, SIA</t>
  </si>
  <si>
    <t xml:space="preserve"> VĒJA PARKS 11, SIA</t>
  </si>
  <si>
    <t xml:space="preserve"> VĒJA PARKS 12, SIA</t>
  </si>
  <si>
    <t xml:space="preserve"> VĒJA PARKS 13, SIA</t>
  </si>
  <si>
    <t xml:space="preserve"> VĒJA PARKS 14, SIA</t>
  </si>
  <si>
    <t>HES  kopā</t>
  </si>
  <si>
    <t>Liepāja, Tukuma iela 2a</t>
  </si>
  <si>
    <t>Conatus BIOenergy, SIA</t>
  </si>
  <si>
    <t>Ķekavas nov., Baloži, Rīgas iela 18a,</t>
  </si>
  <si>
    <t>Daugavpils, Mendeļejeva iela 13a</t>
  </si>
  <si>
    <t>Līvbērzes enerģija, SIA</t>
  </si>
  <si>
    <t>MBA s.i.a., SIA</t>
  </si>
  <si>
    <t>Bioenerģija-08, SIA</t>
  </si>
  <si>
    <t>Ls</t>
  </si>
  <si>
    <t xml:space="preserve">Elektro bizness, SIA                    </t>
  </si>
  <si>
    <t xml:space="preserve">Energy &amp; Communication, AS     </t>
  </si>
  <si>
    <t>Dobeles enerģija, SIA,       Spodrības ielā 4a</t>
  </si>
  <si>
    <t>Dobeles enerģija, SIA           Ausmas ielā 27</t>
  </si>
  <si>
    <t>Jēkabpils, Tvaika iela 4</t>
  </si>
  <si>
    <t>Cēsis, Rūpniecības iela 13</t>
  </si>
  <si>
    <t>Cēsis, Bērzaines iela 38</t>
  </si>
  <si>
    <t>Valmiera, Rīgas iela 25,</t>
  </si>
  <si>
    <t>Rīga, Brīvības gatve 401c,</t>
  </si>
  <si>
    <t>kWh</t>
  </si>
  <si>
    <t>Dobele, Ausmas iela 27</t>
  </si>
  <si>
    <t>Kokneses komunālie pakalpojumi, SIA    Parka ielā 27</t>
  </si>
  <si>
    <t xml:space="preserve">WEST ENERGO, SIA      Ilūkstes  HES </t>
  </si>
  <si>
    <t>WEST ENERGO, SIA        Upmaļu HES</t>
  </si>
  <si>
    <t xml:space="preserve">SKUĶĪŠU DZIRNAVAS,Rīgas raj. Garkalnes pag. ZS, Skuķīšu dz. HES </t>
  </si>
  <si>
    <t xml:space="preserve"> STIEBRIŅI, Kalsnavas pag.  ZS    Ļaudonas Vilnas f-kas HES     </t>
  </si>
  <si>
    <t>KALNA KĀRKLI, SIA  Dzirnavu HES, Kalna Kārklu HES</t>
  </si>
  <si>
    <t>KALNDZIRNAVAS, Valkas pilsētas SIA,Kalndzirnavas HES</t>
  </si>
  <si>
    <t>Stopiņu novads, Ulbroka, Institūta iela 1a</t>
  </si>
  <si>
    <t xml:space="preserve">KEGO, SIA </t>
  </si>
  <si>
    <t>GTG 1, SIA</t>
  </si>
  <si>
    <t>Cēsis, Jāņa Poruka iela 51</t>
  </si>
  <si>
    <t>Liepāja, Brīvības iela 117</t>
  </si>
  <si>
    <t>RIGENS, SIA</t>
  </si>
  <si>
    <t>Rīga, Dzintara iela 60</t>
  </si>
  <si>
    <t>W.e.s.  4, SIA Liepājas raj.,</t>
  </si>
  <si>
    <t>Zemgaļi JR, SIA</t>
  </si>
  <si>
    <t>BIO FUTURE, SIA</t>
  </si>
  <si>
    <t>Valmiera, Dzelzceļa iela 7</t>
  </si>
  <si>
    <t>Bauska, Dārza iela 11/1</t>
  </si>
  <si>
    <t>Rīga, SC "Imanta" Kurzemes prospekts 17</t>
  </si>
  <si>
    <t>Preiļi, Liepu iela 2</t>
  </si>
  <si>
    <t>Vaiņodes novada Vaiņodes pagastā, "Pūcītes"</t>
  </si>
  <si>
    <t>TEK 1, SIA</t>
  </si>
  <si>
    <t>Sigulda, Pulkveža Brieža iela 109</t>
  </si>
  <si>
    <t>Vaiņodes novada Vaiņodes pagastā, "Ērglīši"</t>
  </si>
  <si>
    <t>RZS ENERGO, SIA</t>
  </si>
  <si>
    <t>Agro Iecava, SIA</t>
  </si>
  <si>
    <t>Iecacas novadā, "Latvall-Jaunlūči"</t>
  </si>
  <si>
    <t>ETB, SIA     Papardes-2</t>
  </si>
  <si>
    <t>Pāvilostas novada Vērgales pagastā, "Dīķīši"</t>
  </si>
  <si>
    <t>ETB, SIA     Papardes-3</t>
  </si>
  <si>
    <t>Jelgavas novada Sesavas pagastā, Eleja</t>
  </si>
  <si>
    <t>EZERSPĪĶI, Saldus raj. Šķēdes pag.  ZS  Vecdzirnavas HES</t>
  </si>
  <si>
    <t>BIO Auri, SIA</t>
  </si>
  <si>
    <t>Dobeles novada Auru pagastā, Kroņauce, "Pogas 1"</t>
  </si>
  <si>
    <t>JAUNDZELVES, Limbažu raj.Zaigas Treimanes ZS</t>
  </si>
  <si>
    <t>Limbažu novada Katvaru pagastā</t>
  </si>
  <si>
    <t>BALTNORVENT, SIA, Latvijas Vācijas kopuzņ. Alsungas VES</t>
  </si>
  <si>
    <t>Jelgavas novada Vircavas pagastā, "Bionārzbūti"</t>
  </si>
  <si>
    <t>Viesītes novadā, Viesīte, "Vēja kalns 2"</t>
  </si>
  <si>
    <t>GAS STREAM, SIA</t>
  </si>
  <si>
    <t xml:space="preserve">Biogāzes stacijas kopā </t>
  </si>
  <si>
    <t>Madonas novada Sarkaņu pagastā, Jaunlīci</t>
  </si>
  <si>
    <t>Biomasas stacijas kopā</t>
  </si>
  <si>
    <t>SSR, SIA</t>
  </si>
  <si>
    <t>SGC, SIA</t>
  </si>
  <si>
    <t>Salas novada Salas pagasts, "Saules"</t>
  </si>
  <si>
    <t>HIDROLATS, Liepājas speciālās ekonomiskās zonas SIA</t>
  </si>
  <si>
    <t>ROSME, SIA, Vēja Kalns 2</t>
  </si>
  <si>
    <t>ROSME, SIA, Vēja Kalns 1</t>
  </si>
  <si>
    <t>OŠUKALNS, SIA</t>
  </si>
  <si>
    <t>Jēkabpilī, Tvaika ielā 7</t>
  </si>
  <si>
    <t>Liepāja, Roņu iela 8</t>
  </si>
  <si>
    <t>Nīcas novada Nīcas pagastā, "Līvi"</t>
  </si>
  <si>
    <t>Piejūra Energy, SIA</t>
  </si>
  <si>
    <t>Viļānu selekcijas un izmēģinajumu stacija, AS</t>
  </si>
  <si>
    <t>Viļņu novada Viļānu pagastā, "Piziči"</t>
  </si>
  <si>
    <t>EcoZeta, SIA</t>
  </si>
  <si>
    <t>Agro Lestene, SIA</t>
  </si>
  <si>
    <t>Tukuma novada Lestenes pagastā, "Saulīšu ferma"</t>
  </si>
  <si>
    <t>Cesvaines novada Cesvaines pagastā, el.stacija "Slovašēni"</t>
  </si>
  <si>
    <t>GEOPOWER, SIA</t>
  </si>
  <si>
    <t>Ropažu novads, "Zaķumuiža"</t>
  </si>
  <si>
    <t>WBT Latvija, SIA</t>
  </si>
  <si>
    <t>Salacgrīvas novada Ainažu pagasts, Ainaži</t>
  </si>
  <si>
    <t>Daugavpils novada Skrudalienas pagasts, el.stacija "Skaista"</t>
  </si>
  <si>
    <t>AD Biogāzes stacija, SIA</t>
  </si>
  <si>
    <t>BALTENEKO, SIA, Kadaga</t>
  </si>
  <si>
    <t>Ādažu novads, Kadaga</t>
  </si>
  <si>
    <t>Sātiņi Energo LM, AS</t>
  </si>
  <si>
    <t>Saldus novada Novadnieku pagasts, Kaļķu iela 1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</si>
  <si>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</si>
  <si>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</si>
  <si>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</si>
  <si>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</si>
  <si>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</si>
  <si>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</si>
  <si>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</si>
  <si>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</si>
  <si>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</si>
  <si>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</si>
  <si>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</si>
  <si>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</si>
  <si>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AĢES DZIRNAVAS, ZS, Aģes dzirnavu HES</t>
  </si>
  <si>
    <t>AL GRAUDI, SIA, Šlokenbekas HES</t>
  </si>
  <si>
    <t>AVOTI, ZS,  Pampāļu HES</t>
  </si>
  <si>
    <t>ĀŽU HES, SIA, Āžu dzirnavu HES</t>
  </si>
  <si>
    <t>BILLES HES, SIA,  Billes HES</t>
  </si>
  <si>
    <t xml:space="preserve">BITMETA DZIRNAVAS, IK, Kalna dzirnavu  HES   </t>
  </si>
  <si>
    <t xml:space="preserve"> "Bišpēteru" Tukuma raj.Islavas pag.ZS  Bišpēteru HES</t>
  </si>
  <si>
    <t>BRASLAS HES, SIA, Braslas HES</t>
  </si>
  <si>
    <t>BRANDEĻU HES, SIA, Brandeļu HES</t>
  </si>
  <si>
    <t>BRŪNU HES, SIA, Brūnu HES</t>
  </si>
  <si>
    <t>CEĻŠ, IU,  Trikātas HES</t>
  </si>
  <si>
    <t>CĪRUĻU ROBEŽNIEKI SIA, Robežnieku HES</t>
  </si>
  <si>
    <t>CIRĪŠU HES, SIA, Cirīšu HES</t>
  </si>
  <si>
    <t xml:space="preserve"> DOBELES HES, SIA, Dobeles HES    </t>
  </si>
  <si>
    <t xml:space="preserve"> DZELDAS HES, SIA, Dzeldas HES</t>
  </si>
  <si>
    <t xml:space="preserve">DZIRNAVAS, Gārsenes pag. A.Spoles ZS Gārsenes HES            </t>
  </si>
  <si>
    <t>DZIRNAVAS, Saldus raj. Brocēnu pils. ZS   Cieceres HES</t>
  </si>
  <si>
    <t>Dzirnavas, Tukuma raj. Sēmes pag.  Sēmes HES</t>
  </si>
  <si>
    <t xml:space="preserve">EGLĪTIS UN BIEDRI, SIA, Ērgļu HES                   </t>
  </si>
  <si>
    <t xml:space="preserve">EKOFOR, SIA ,  Dūnijas HES   </t>
  </si>
  <si>
    <t>ENERGO 2000, SIA, Jaunannas HES</t>
  </si>
  <si>
    <t>ENERGO 2000, SIA, Brutuļu  HES</t>
  </si>
  <si>
    <t>ENERĢIJA A.A, SIA , Bunkas HES</t>
  </si>
  <si>
    <t>EZERSPĪĶI, Saldus raj. Šķēdes pag.  ZS,  Gravas HES</t>
  </si>
  <si>
    <t xml:space="preserve">EZERSPĪĶI, Saldus raj. Šķēdes pag.  ZS, Spīķu HES            </t>
  </si>
  <si>
    <t>EZERSPĪĶI, Saldus raj. Šķēdes pag.  ZS , Šķēdes HES</t>
  </si>
  <si>
    <t xml:space="preserve">ĒRBERĢES HES, SIA, Ērberģes HES   </t>
  </si>
  <si>
    <t xml:space="preserve">FIRMA-GABRO, SIA, Prūšu HES         </t>
  </si>
  <si>
    <t>GA-21, SIA, Bikstupes HES</t>
  </si>
  <si>
    <t>GA-21, SIA, Zāģeru dzirnavu HES</t>
  </si>
  <si>
    <t xml:space="preserve">GAISMA - 97, SIA, Smiltenes HES           </t>
  </si>
  <si>
    <t xml:space="preserve">GALGAUSKAS AINAVAS, SIA, Ainavas HES               </t>
  </si>
  <si>
    <t>GALGAUSKAS DZIRNAVU HES, SIA, Galgauskas dz. HES</t>
  </si>
  <si>
    <t xml:space="preserve">GM, SIA, Nigras HES  </t>
  </si>
  <si>
    <t>GM, SIA, Tiltleju HES</t>
  </si>
  <si>
    <t>GREV, SIA, Grīvnieku HES</t>
  </si>
  <si>
    <t>GRĪVAIŠU HES, SIA, Grīvaišu HES</t>
  </si>
  <si>
    <t>GROBIŅAS HES, SIA, Grobiņas HES</t>
  </si>
  <si>
    <t xml:space="preserve">GRŪBE-HIDRO, SIA, Grūbes HES               </t>
  </si>
  <si>
    <t>GRANTIŅI, Saldus raj, Nīgrandes pag. ZS  Grantiņu HES</t>
  </si>
  <si>
    <t>GRANTIŅI, Saldus raj. Nīgrandes pag. ZS    Lejnieku HES</t>
  </si>
  <si>
    <t xml:space="preserve">JĀŠA HES, SIA,  Pelēču HES </t>
  </si>
  <si>
    <t>JECIS, SIA,  Ilzēnu HES</t>
  </si>
  <si>
    <t>KARĪNA, Norvaiša IU,  Sudmalnieku HES</t>
  </si>
  <si>
    <t>KORNA DZIRNAVU HES, SIA,  Korna dzirn HES</t>
  </si>
  <si>
    <t>KROTES ENERĢIJA, SIA,  Krotes HES</t>
  </si>
  <si>
    <t>KRĀCE, SIA, Augstāru   HES</t>
  </si>
  <si>
    <t xml:space="preserve">KRĪGAĻU DZIRNAVAS,SIA, Krīgaļu dz.HES            </t>
  </si>
  <si>
    <t>KRĒSLIŅI, SIA,  Ķoņu dz.HES</t>
  </si>
  <si>
    <t xml:space="preserve"> Labdeves, SIA, Sendzirnavas HES  </t>
  </si>
  <si>
    <t>LATGALES ENERĢĒTIKA, AS, Felicianova HES</t>
  </si>
  <si>
    <t>LATGALES ENERĢĒTIKA, AS, Kubulova HES</t>
  </si>
  <si>
    <t>LATGALES ENERĢĒTIKA, AS, Spruktu HES</t>
  </si>
  <si>
    <t xml:space="preserve">LĪDUMI, Saldus raj. Blīdenes pag. ZS, Berķenes HES </t>
  </si>
  <si>
    <t>Lūkins &amp; Lūkins, SIA, Paideru HES</t>
  </si>
  <si>
    <t xml:space="preserve">MHK ABULS, AS, Pakuļu HES </t>
  </si>
  <si>
    <t>MHK ABULS, AS, Sinoles HES</t>
  </si>
  <si>
    <t>MHK ABULS, AS, Brenguļu HES</t>
  </si>
  <si>
    <t>Mazdambji, SIA,  Rendas HES</t>
  </si>
  <si>
    <t>NAGĻU HES, SIA, Nagļu HES</t>
  </si>
  <si>
    <t xml:space="preserve">NERETAS DZIRNAVAS, SIA, Neretas HES              </t>
  </si>
  <si>
    <t xml:space="preserve">NOVATORS, SIA, Dubeņecas dzirnavu HES </t>
  </si>
  <si>
    <t>NOVATORS, SIA, Galvānu HES</t>
  </si>
  <si>
    <t>NOVATORS, SIA, Šķīvišķu  HES</t>
  </si>
  <si>
    <t xml:space="preserve">NOVATORS, SIA, Gulbīšu HES  </t>
  </si>
  <si>
    <t>NOVATORS, SIA, Kroņauces HES</t>
  </si>
  <si>
    <t>NOVATORS, SIA, Viduskroģeru  HES</t>
  </si>
  <si>
    <t>NOVATORS, SIA, Ziedlejas HES</t>
  </si>
  <si>
    <t xml:space="preserve">NOVATORS, SIA, Rundāles HES  </t>
  </si>
  <si>
    <t xml:space="preserve">Oserviss, SIA,  Lobes dz. HES </t>
  </si>
  <si>
    <t>OGRES HES, SIA, Ogres HES</t>
  </si>
  <si>
    <t>PILSKALNA HES, SIA, Pilskalna HES</t>
  </si>
  <si>
    <t>PILSKALNA HES, SIA, Rankas HES</t>
  </si>
  <si>
    <t xml:space="preserve"> PALSMANES ŪDENSDZIRNAVU HES, SIA Palsmanes HES</t>
  </si>
  <si>
    <t>Rubīns  GG, SIA,  Dzelzāmuru HES</t>
  </si>
  <si>
    <t>RUKAIŠI, ZS, Rukaišu HES</t>
  </si>
  <si>
    <t xml:space="preserve"> SANKAĻI, SIA,  Sankaļu HES              </t>
  </si>
  <si>
    <t xml:space="preserve"> SASPĒLE, SIA, Lācīšu HES</t>
  </si>
  <si>
    <t>SL PLUS,  Rauskas HES</t>
  </si>
  <si>
    <t xml:space="preserve">Spēkstacija PR, SIA, Dzirnavnieku HES       </t>
  </si>
  <si>
    <t>SPRIDZĒNU HES, SIA,  Spridzēnu HES</t>
  </si>
  <si>
    <t xml:space="preserve"> STRELĒCIJA, SIA, Paleju HES </t>
  </si>
  <si>
    <t>SUDALIŅA, SIA , Lejas dz. HES</t>
  </si>
  <si>
    <t>Surmis, SIA,  Lēnu ūdensdzirnavas HES</t>
  </si>
  <si>
    <t>SUDA, SIA, Mālpils ūd.dz. HES</t>
  </si>
  <si>
    <t xml:space="preserve">  S&amp;E Management, SIA, Vizlas HES</t>
  </si>
  <si>
    <t xml:space="preserve"> Tovtra, SIA, Rikteres ūd. dz. HES</t>
  </si>
  <si>
    <t>VADAKSTES HES, SIA, Vadakstes HES</t>
  </si>
  <si>
    <t>VANKA, SIA, Apriķu HES</t>
  </si>
  <si>
    <t>VANKA, SIA, Baronu HES</t>
  </si>
  <si>
    <t>VANKA, SIA, Ēdoles HES</t>
  </si>
  <si>
    <t>VANKA, SIA, Padures HES</t>
  </si>
  <si>
    <t>VANKA, SIA, Rudbāržu HES</t>
  </si>
  <si>
    <t>VANKA, SIA, Mūrmuižas HES</t>
  </si>
  <si>
    <t>VECOGRE, SIA , Emmas dzirnavu HES</t>
  </si>
  <si>
    <t>VIORA PLUSS, SIA, Krievciema HES</t>
  </si>
  <si>
    <t>VECPIEBALGAS DZIRNAVAS, Cēsu raj. I. Škerberga IU, Inešu HES</t>
  </si>
  <si>
    <t>VIESATAS HES, SIA, Viesatu HES</t>
  </si>
  <si>
    <t>VN ŪDENS-DZIRNAVAS SIA, Ūdensdzirnavu HES</t>
  </si>
  <si>
    <t>ZAĶĪŠI, Saldus raj. Zirņu pagasta ZS,    Dirnavnieku HES</t>
  </si>
  <si>
    <t>ZARIŅI, Liepājas raj. Kalētu pag. ZS, Ezeres dzirnavu HES</t>
  </si>
  <si>
    <t>Z Group, SIA, Cīravas ūd.dz. HES</t>
  </si>
  <si>
    <t xml:space="preserve">ZILUPES HES, SIA                                              , </t>
  </si>
  <si>
    <t>Zaņas ūdensdzirnavas, SIA, Zaņas dzirnavu HES</t>
  </si>
  <si>
    <t>Stacijas atrašānās vieta</t>
  </si>
  <si>
    <t>Uzstādī-tā jauda</t>
  </si>
  <si>
    <t>Rīgā, Viskaļu  16</t>
  </si>
  <si>
    <t>Ainažu pagasts, Salacgrīvas novads</t>
  </si>
  <si>
    <t>Aiviekstē, Kalsnavas pag., Madonas nov.</t>
  </si>
  <si>
    <t>AG-21, SIA,  Stašķeviču dzirnavu HES</t>
  </si>
  <si>
    <t>Alsungas dzirnavas, IK, Alsungas dzirnavu HES</t>
  </si>
  <si>
    <t>AMATAS HES, SIA, Kārļu aizsprosta HES</t>
  </si>
  <si>
    <t>DZIRNAVAS, Dobeses raj. Bērzes pag. ZS, Bērzes HES</t>
  </si>
  <si>
    <t>DZIRNAVAS-K, SIA, Kārlīšu dzirnavu HES</t>
  </si>
  <si>
    <t>EDVIHES, SIA, Līču dzirnavu HES</t>
  </si>
  <si>
    <t>GRIENVALDE, SIA, Lejas dzirnavu HES</t>
  </si>
  <si>
    <t>HESS, SIA ,  Skrīveru dzirnavu HES</t>
  </si>
  <si>
    <t xml:space="preserve">IEVULĪČI, SIA, Imantas dzirnavu HES       </t>
  </si>
  <si>
    <t xml:space="preserve"> JANOVSKIS, SIA, Viļānu HES    </t>
  </si>
  <si>
    <t>KALNA-RUSUĻI, ZS,  Lejas dzirnavu HES</t>
  </si>
  <si>
    <t>KALNA-RUSUĻI, ZS, Kalna dzirnavu HES</t>
  </si>
  <si>
    <t>MEGATE, SIA, Kazdangas dzirnavu HES</t>
  </si>
  <si>
    <t>Pāces dzirnavas, SIA, Pāces dz.HES</t>
  </si>
  <si>
    <t>RANKA HIDRO, SIA, Variņu HES</t>
  </si>
  <si>
    <t>Raunas dzirnavas, SIA, Raunas HES</t>
  </si>
  <si>
    <t>KOPĀ</t>
  </si>
  <si>
    <t>2011.gadā tīklā nodotās elektroenerģijas apjomi un  iepirkums obligātā iepirkuma ietvaros</t>
  </si>
  <si>
    <t>2011.GADS KOPĀ</t>
  </si>
  <si>
    <t>Ražotāji</t>
  </si>
  <si>
    <t xml:space="preserve">GAUJAS HIDROELEKTROSTACIJA, SIA, Gaujas HES  </t>
  </si>
  <si>
    <t>AS "Latvenergo"Ainažu VES</t>
  </si>
  <si>
    <t>Ls/kWh</t>
  </si>
  <si>
    <t>Atbalsts uz saražoto kWh</t>
  </si>
  <si>
    <t>Vidējā saistīto lietotāju apgādes iepirkuma tirgus cena</t>
  </si>
  <si>
    <t>Latvenergo AS Aiviekstes HES</t>
  </si>
  <si>
    <t>Latvenergo, AS Rīgas TEC-1</t>
  </si>
  <si>
    <t>Latvenergo AS Rīgas TEC-2</t>
  </si>
  <si>
    <t>Salaspils novads, Granītu 31</t>
  </si>
  <si>
    <t>(1)</t>
  </si>
  <si>
    <t>(2)</t>
  </si>
  <si>
    <t>(3)</t>
  </si>
  <si>
    <t>(4)</t>
  </si>
  <si>
    <t>(5)</t>
  </si>
  <si>
    <t>(6)</t>
  </si>
  <si>
    <t>(7)</t>
  </si>
  <si>
    <t>(8)</t>
  </si>
  <si>
    <t xml:space="preserve">Atbalsts virs tirgus cenas: </t>
  </si>
  <si>
    <t>Atbalsts virs tirgus cenas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</si>
</sst>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Ls&quot;_-;\-* #,##0.00\ &quot;Ls&quot;_-;_-* &quot;-&quot;??\ &quot;Ls&quot;_-;_-@_-"/>
    <numFmt numFmtId="166" formatCode="0.000"/>
    <numFmt numFmtId="167" formatCode="0.0000"/>
  </numFmts>
  <fonts count="17" x14ac:knownFonts="1">
    <font>
      <sz val="10"/>
      <name val="Arial"/>
      <charset val="186"/>
    </font>
    <font>
      <sz val="8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Times New Roman"/>
      <family val="1"/>
      <charset val="186"/>
    </font>
    <font>
      <sz val="16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133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4" fontId="3" fillId="0" borderId="1" xfId="0" applyNumberFormat="1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5" fillId="2" borderId="3" xfId="0" applyFont="1" applyFill="1" applyBorder="1" applyAlignment="1"/>
    <xf numFmtId="0" fontId="5" fillId="2" borderId="0" xfId="0" applyFont="1" applyFill="1" applyBorder="1" applyAlignment="1"/>
    <xf numFmtId="0" fontId="11" fillId="2" borderId="3" xfId="0" applyFont="1" applyFill="1" applyBorder="1" applyAlignment="1"/>
    <xf numFmtId="4" fontId="5" fillId="0" borderId="4" xfId="0" applyNumberFormat="1" applyFont="1" applyFill="1" applyBorder="1" applyAlignment="1"/>
    <xf numFmtId="4" fontId="5" fillId="0" borderId="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/>
    <xf numFmtId="166" fontId="3" fillId="0" borderId="2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12" fillId="0" borderId="3" xfId="0" applyFont="1" applyFill="1" applyBorder="1" applyAlignment="1">
      <alignment horizontal="center"/>
    </xf>
    <xf numFmtId="167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/>
    <xf numFmtId="0" fontId="14" fillId="0" borderId="0" xfId="0" applyFont="1" applyFill="1" applyBorder="1" applyAlignment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textRotation="90"/>
    </xf>
    <xf numFmtId="0" fontId="7" fillId="0" borderId="7" xfId="0" applyFont="1" applyFill="1" applyBorder="1" applyAlignment="1">
      <alignment horizontal="center"/>
    </xf>
    <xf numFmtId="0" fontId="3" fillId="0" borderId="0" xfId="0" applyFont="1"/>
    <xf numFmtId="4" fontId="5" fillId="4" borderId="3" xfId="0" applyNumberFormat="1" applyFont="1" applyFill="1" applyBorder="1" applyAlignment="1">
      <alignment horizontal="right"/>
    </xf>
    <xf numFmtId="0" fontId="3" fillId="4" borderId="0" xfId="2" applyFont="1" applyFill="1" applyBorder="1" applyAlignment="1"/>
    <xf numFmtId="4" fontId="3" fillId="4" borderId="0" xfId="0" applyNumberFormat="1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4" borderId="13" xfId="2" applyFont="1" applyFill="1" applyBorder="1" applyAlignment="1"/>
    <xf numFmtId="4" fontId="3" fillId="4" borderId="14" xfId="0" applyNumberFormat="1" applyFont="1" applyFill="1" applyBorder="1" applyAlignment="1"/>
    <xf numFmtId="0" fontId="3" fillId="4" borderId="0" xfId="0" applyFont="1" applyFill="1" applyBorder="1"/>
    <xf numFmtId="0" fontId="3" fillId="4" borderId="1" xfId="2" applyFont="1" applyFill="1" applyBorder="1" applyAlignment="1"/>
    <xf numFmtId="0" fontId="3" fillId="4" borderId="10" xfId="2" applyFont="1" applyFill="1" applyBorder="1" applyAlignment="1"/>
    <xf numFmtId="4" fontId="5" fillId="4" borderId="15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3" fillId="3" borderId="1" xfId="2" applyFont="1" applyFill="1" applyBorder="1" applyAlignment="1"/>
    <xf numFmtId="0" fontId="3" fillId="3" borderId="1" xfId="0" applyFont="1" applyFill="1" applyBorder="1" applyAlignment="1"/>
    <xf numFmtId="4" fontId="5" fillId="3" borderId="12" xfId="0" applyNumberFormat="1" applyFont="1" applyFill="1" applyBorder="1" applyAlignment="1"/>
    <xf numFmtId="4" fontId="5" fillId="3" borderId="10" xfId="0" applyNumberFormat="1" applyFont="1" applyFill="1" applyBorder="1" applyAlignment="1"/>
    <xf numFmtId="0" fontId="5" fillId="3" borderId="5" xfId="0" applyFont="1" applyFill="1" applyBorder="1" applyAlignment="1">
      <alignment horizontal="right" vertical="center"/>
    </xf>
    <xf numFmtId="4" fontId="5" fillId="4" borderId="3" xfId="0" applyNumberFormat="1" applyFont="1" applyFill="1" applyBorder="1" applyAlignment="1"/>
    <xf numFmtId="0" fontId="5" fillId="4" borderId="4" xfId="2" applyFont="1" applyFill="1" applyBorder="1" applyAlignment="1"/>
    <xf numFmtId="167" fontId="3" fillId="4" borderId="1" xfId="2" applyNumberFormat="1" applyFont="1" applyFill="1" applyBorder="1" applyAlignment="1"/>
    <xf numFmtId="0" fontId="3" fillId="0" borderId="13" xfId="2" applyFont="1" applyFill="1" applyBorder="1" applyAlignment="1"/>
    <xf numFmtId="0" fontId="3" fillId="0" borderId="1" xfId="2" applyFont="1" applyFill="1" applyBorder="1" applyAlignment="1"/>
    <xf numFmtId="0" fontId="4" fillId="0" borderId="13" xfId="2" applyFont="1" applyFill="1" applyBorder="1" applyAlignment="1"/>
    <xf numFmtId="0" fontId="4" fillId="0" borderId="1" xfId="2" applyFont="1" applyFill="1" applyBorder="1" applyAlignment="1"/>
    <xf numFmtId="0" fontId="0" fillId="0" borderId="13" xfId="0" applyFill="1" applyBorder="1"/>
    <xf numFmtId="0" fontId="0" fillId="0" borderId="1" xfId="0" applyFill="1" applyBorder="1"/>
    <xf numFmtId="3" fontId="5" fillId="0" borderId="16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/>
    <xf numFmtId="3" fontId="3" fillId="0" borderId="16" xfId="0" applyNumberFormat="1" applyFont="1" applyFill="1" applyBorder="1" applyAlignment="1"/>
    <xf numFmtId="0" fontId="3" fillId="3" borderId="13" xfId="0" applyFont="1" applyFill="1" applyBorder="1" applyAlignment="1"/>
    <xf numFmtId="3" fontId="5" fillId="3" borderId="11" xfId="0" applyNumberFormat="1" applyFont="1" applyFill="1" applyBorder="1" applyAlignment="1"/>
    <xf numFmtId="0" fontId="3" fillId="0" borderId="13" xfId="0" applyFont="1" applyFill="1" applyBorder="1"/>
    <xf numFmtId="0" fontId="3" fillId="0" borderId="1" xfId="0" applyFont="1" applyFill="1" applyBorder="1"/>
    <xf numFmtId="166" fontId="11" fillId="2" borderId="17" xfId="0" applyNumberFormat="1" applyFont="1" applyFill="1" applyBorder="1" applyAlignment="1">
      <alignment horizontal="center"/>
    </xf>
    <xf numFmtId="166" fontId="5" fillId="2" borderId="17" xfId="0" applyNumberFormat="1" applyFont="1" applyFill="1" applyBorder="1" applyAlignment="1">
      <alignment horizontal="center"/>
    </xf>
    <xf numFmtId="167" fontId="3" fillId="0" borderId="2" xfId="0" applyNumberFormat="1" applyFont="1" applyFill="1" applyBorder="1" applyAlignment="1">
      <alignment horizontal="center"/>
    </xf>
    <xf numFmtId="167" fontId="3" fillId="0" borderId="5" xfId="0" applyNumberFormat="1" applyFont="1" applyFill="1" applyBorder="1" applyAlignment="1">
      <alignment horizontal="center"/>
    </xf>
    <xf numFmtId="0" fontId="5" fillId="3" borderId="10" xfId="0" applyFont="1" applyFill="1" applyBorder="1" applyAlignment="1"/>
    <xf numFmtId="0" fontId="5" fillId="3" borderId="5" xfId="0" applyFont="1" applyFill="1" applyBorder="1" applyAlignment="1">
      <alignment horizontal="center"/>
    </xf>
    <xf numFmtId="0" fontId="8" fillId="4" borderId="13" xfId="0" applyFont="1" applyFill="1" applyBorder="1"/>
    <xf numFmtId="3" fontId="5" fillId="4" borderId="16" xfId="0" applyNumberFormat="1" applyFont="1" applyFill="1" applyBorder="1" applyAlignment="1">
      <alignment horizontal="right"/>
    </xf>
    <xf numFmtId="3" fontId="3" fillId="4" borderId="13" xfId="0" applyNumberFormat="1" applyFont="1" applyFill="1" applyBorder="1" applyAlignment="1"/>
    <xf numFmtId="0" fontId="3" fillId="4" borderId="13" xfId="0" applyFont="1" applyFill="1" applyBorder="1"/>
    <xf numFmtId="0" fontId="7" fillId="5" borderId="6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167" fontId="3" fillId="5" borderId="2" xfId="2" applyNumberFormat="1" applyFont="1" applyFill="1" applyBorder="1" applyAlignment="1"/>
    <xf numFmtId="167" fontId="3" fillId="5" borderId="5" xfId="2" applyNumberFormat="1" applyFont="1" applyFill="1" applyBorder="1" applyAlignment="1"/>
    <xf numFmtId="167" fontId="5" fillId="5" borderId="17" xfId="2" applyNumberFormat="1" applyFont="1" applyFill="1" applyBorder="1" applyAlignment="1"/>
    <xf numFmtId="167" fontId="3" fillId="3" borderId="2" xfId="2" applyNumberFormat="1" applyFont="1" applyFill="1" applyBorder="1" applyAlignment="1"/>
    <xf numFmtId="167" fontId="7" fillId="3" borderId="5" xfId="2" applyNumberFormat="1" applyFont="1" applyFill="1" applyBorder="1" applyAlignment="1"/>
    <xf numFmtId="3" fontId="3" fillId="4" borderId="16" xfId="0" applyNumberFormat="1" applyFont="1" applyFill="1" applyBorder="1" applyAlignment="1"/>
    <xf numFmtId="167" fontId="7" fillId="3" borderId="10" xfId="2" applyNumberFormat="1" applyFont="1" applyFill="1" applyBorder="1" applyAlignment="1"/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/>
    </xf>
    <xf numFmtId="49" fontId="4" fillId="4" borderId="19" xfId="0" applyNumberFormat="1" applyFont="1" applyFill="1" applyBorder="1" applyAlignment="1">
      <alignment horizontal="center"/>
    </xf>
    <xf numFmtId="49" fontId="4" fillId="4" borderId="21" xfId="0" applyNumberFormat="1" applyFont="1" applyFill="1" applyBorder="1" applyAlignment="1">
      <alignment horizontal="center"/>
    </xf>
    <xf numFmtId="49" fontId="4" fillId="5" borderId="18" xfId="0" applyNumberFormat="1" applyFont="1" applyFill="1" applyBorder="1" applyAlignment="1">
      <alignment horizontal="center"/>
    </xf>
    <xf numFmtId="167" fontId="3" fillId="3" borderId="13" xfId="2" applyNumberFormat="1" applyFont="1" applyFill="1" applyBorder="1" applyAlignment="1"/>
    <xf numFmtId="0" fontId="14" fillId="6" borderId="13" xfId="0" applyFont="1" applyFill="1" applyBorder="1" applyAlignment="1">
      <alignment horizontal="center"/>
    </xf>
    <xf numFmtId="49" fontId="4" fillId="6" borderId="20" xfId="0" applyNumberFormat="1" applyFont="1" applyFill="1" applyBorder="1" applyAlignment="1">
      <alignment horizontal="center"/>
    </xf>
    <xf numFmtId="167" fontId="3" fillId="6" borderId="13" xfId="2" applyNumberFormat="1" applyFont="1" applyFill="1" applyBorder="1" applyAlignment="1"/>
    <xf numFmtId="2" fontId="7" fillId="3" borderId="11" xfId="2" applyNumberFormat="1" applyFont="1" applyFill="1" applyBorder="1" applyAlignment="1"/>
    <xf numFmtId="0" fontId="7" fillId="6" borderId="6" xfId="0" applyFont="1" applyFill="1" applyBorder="1" applyAlignment="1">
      <alignment horizontal="center" wrapText="1"/>
    </xf>
    <xf numFmtId="1" fontId="3" fillId="6" borderId="13" xfId="2" applyNumberFormat="1" applyFont="1" applyFill="1" applyBorder="1" applyAlignment="1"/>
    <xf numFmtId="0" fontId="3" fillId="7" borderId="0" xfId="0" applyFont="1" applyFill="1" applyBorder="1" applyAlignment="1"/>
    <xf numFmtId="0" fontId="15" fillId="7" borderId="0" xfId="0" applyFont="1" applyFill="1" applyBorder="1" applyAlignment="1">
      <alignment horizontal="right"/>
    </xf>
    <xf numFmtId="1" fontId="15" fillId="7" borderId="0" xfId="0" applyNumberFormat="1" applyFont="1" applyFill="1" applyBorder="1" applyAlignment="1"/>
    <xf numFmtId="0" fontId="15" fillId="7" borderId="0" xfId="0" applyFont="1" applyFill="1" applyBorder="1" applyAlignment="1"/>
    <xf numFmtId="1" fontId="16" fillId="7" borderId="0" xfId="0" applyNumberFormat="1" applyFont="1" applyFill="1" applyBorder="1" applyAlignment="1"/>
    <xf numFmtId="0" fontId="1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295"/>
  <sheetViews>
    <sheetView tabSelected="1" zoomScale="70" zoomScaleNormal="70" workbookViewId="0">
      <pane xSplit="4" ySplit="5" topLeftCell="E255" activePane="bottomRight" state="frozen"/>
      <selection pane="topRight" activeCell="S1" sqref="S1"/>
      <selection pane="bottomLeft" activeCell="A3" sqref="A3"/>
      <selection pane="bottomRight" activeCell="I295" sqref="I295"/>
    </sheetView>
  </sheetViews>
  <sheetFormatPr defaultRowHeight="14.1" customHeight="1" x14ac:dyDescent="0.2"/>
  <cols>
    <col min="1" max="1" width="4.28515625" style="1" customWidth="1"/>
    <col min="2" max="2" width="45.140625" style="10" customWidth="1"/>
    <col min="3" max="3" width="8.85546875" style="1" customWidth="1"/>
    <col min="4" max="4" width="48.5703125" style="10" customWidth="1"/>
    <col min="5" max="5" width="13.85546875" style="5" customWidth="1"/>
    <col min="6" max="9" width="14.28515625" style="5" customWidth="1"/>
    <col min="10" max="33" width="13.140625" style="5" customWidth="1"/>
    <col min="34" max="16384" width="9.140625" style="5"/>
  </cols>
  <sheetData>
    <row r="2" spans="1:33" ht="27" customHeight="1" x14ac:dyDescent="0.2">
      <c r="A2" s="2"/>
      <c r="B2" s="40" t="s">
        <v>534</v>
      </c>
      <c r="C2" s="32"/>
      <c r="D2" s="32"/>
    </row>
    <row r="3" spans="1:33" ht="27" customHeight="1" x14ac:dyDescent="0.2">
      <c r="B3" s="39"/>
      <c r="C3" s="31"/>
      <c r="D3" s="31"/>
    </row>
    <row r="4" spans="1:33" ht="47.25" customHeight="1" x14ac:dyDescent="0.25">
      <c r="A4" s="33"/>
      <c r="B4" s="81" t="s">
        <v>536</v>
      </c>
      <c r="C4" s="126" t="s">
        <v>513</v>
      </c>
      <c r="D4" s="34" t="s">
        <v>512</v>
      </c>
      <c r="E4" s="130" t="s">
        <v>535</v>
      </c>
      <c r="F4" s="131"/>
      <c r="G4" s="132"/>
      <c r="H4" s="80" t="s">
        <v>540</v>
      </c>
      <c r="I4" s="117" t="s">
        <v>555</v>
      </c>
      <c r="J4" s="128" t="s">
        <v>396</v>
      </c>
      <c r="K4" s="129"/>
      <c r="L4" s="128" t="s">
        <v>397</v>
      </c>
      <c r="M4" s="129"/>
      <c r="N4" s="128" t="s">
        <v>398</v>
      </c>
      <c r="O4" s="129"/>
      <c r="P4" s="128" t="s">
        <v>399</v>
      </c>
      <c r="Q4" s="129"/>
      <c r="R4" s="128" t="s">
        <v>400</v>
      </c>
      <c r="S4" s="129"/>
      <c r="T4" s="128" t="s">
        <v>401</v>
      </c>
      <c r="U4" s="129"/>
      <c r="V4" s="128" t="s">
        <v>402</v>
      </c>
      <c r="W4" s="129"/>
      <c r="X4" s="128" t="s">
        <v>403</v>
      </c>
      <c r="Y4" s="129"/>
      <c r="Z4" s="128" t="s">
        <v>404</v>
      </c>
      <c r="AA4" s="129"/>
      <c r="AB4" s="128" t="s">
        <v>405</v>
      </c>
      <c r="AC4" s="129"/>
      <c r="AD4" s="128" t="s">
        <v>406</v>
      </c>
      <c r="AE4" s="129"/>
      <c r="AF4" s="128" t="s">
        <v>407</v>
      </c>
      <c r="AG4" s="129"/>
    </row>
    <row r="5" spans="1:33" s="30" customFormat="1" ht="15.75" customHeight="1" x14ac:dyDescent="0.25">
      <c r="A5" s="95"/>
      <c r="B5" s="4"/>
      <c r="C5" s="127"/>
      <c r="D5" s="102"/>
      <c r="E5" s="96" t="s">
        <v>323</v>
      </c>
      <c r="F5" s="97" t="s">
        <v>313</v>
      </c>
      <c r="G5" s="98" t="s">
        <v>539</v>
      </c>
      <c r="H5" s="99" t="s">
        <v>539</v>
      </c>
      <c r="I5" s="113" t="s">
        <v>313</v>
      </c>
      <c r="J5" s="100" t="s">
        <v>323</v>
      </c>
      <c r="K5" s="101" t="s">
        <v>313</v>
      </c>
      <c r="L5" s="100" t="s">
        <v>323</v>
      </c>
      <c r="M5" s="101" t="s">
        <v>313</v>
      </c>
      <c r="N5" s="100" t="s">
        <v>323</v>
      </c>
      <c r="O5" s="101" t="s">
        <v>313</v>
      </c>
      <c r="P5" s="100" t="s">
        <v>323</v>
      </c>
      <c r="Q5" s="101" t="s">
        <v>313</v>
      </c>
      <c r="R5" s="100" t="s">
        <v>323</v>
      </c>
      <c r="S5" s="101" t="s">
        <v>313</v>
      </c>
      <c r="T5" s="100" t="s">
        <v>323</v>
      </c>
      <c r="U5" s="101" t="s">
        <v>313</v>
      </c>
      <c r="V5" s="100" t="s">
        <v>323</v>
      </c>
      <c r="W5" s="101" t="s">
        <v>313</v>
      </c>
      <c r="X5" s="100" t="s">
        <v>323</v>
      </c>
      <c r="Y5" s="101" t="s">
        <v>313</v>
      </c>
      <c r="Z5" s="100" t="s">
        <v>323</v>
      </c>
      <c r="AA5" s="101" t="s">
        <v>313</v>
      </c>
      <c r="AB5" s="100" t="s">
        <v>323</v>
      </c>
      <c r="AC5" s="101" t="s">
        <v>313</v>
      </c>
      <c r="AD5" s="100" t="s">
        <v>323</v>
      </c>
      <c r="AE5" s="101" t="s">
        <v>313</v>
      </c>
      <c r="AF5" s="100" t="s">
        <v>323</v>
      </c>
      <c r="AG5" s="101" t="s">
        <v>313</v>
      </c>
    </row>
    <row r="6" spans="1:33" s="30" customFormat="1" ht="15.75" customHeight="1" x14ac:dyDescent="0.25">
      <c r="A6" s="105" t="s">
        <v>546</v>
      </c>
      <c r="B6" s="106" t="s">
        <v>547</v>
      </c>
      <c r="C6" s="107" t="s">
        <v>548</v>
      </c>
      <c r="D6" s="106" t="s">
        <v>549</v>
      </c>
      <c r="E6" s="108" t="s">
        <v>550</v>
      </c>
      <c r="F6" s="109" t="s">
        <v>551</v>
      </c>
      <c r="G6" s="110" t="s">
        <v>552</v>
      </c>
      <c r="H6" s="111" t="s">
        <v>553</v>
      </c>
      <c r="I6" s="114"/>
      <c r="J6" s="103"/>
      <c r="K6" s="104"/>
      <c r="L6" s="103"/>
      <c r="M6" s="104"/>
      <c r="N6" s="103"/>
      <c r="O6" s="104"/>
      <c r="P6" s="103"/>
      <c r="Q6" s="104"/>
      <c r="R6" s="103"/>
      <c r="S6" s="104"/>
      <c r="T6" s="103"/>
      <c r="U6" s="104"/>
      <c r="V6" s="103"/>
      <c r="W6" s="104"/>
      <c r="X6" s="103"/>
      <c r="Y6" s="104"/>
      <c r="Z6" s="103"/>
      <c r="AA6" s="104"/>
      <c r="AB6" s="103"/>
      <c r="AC6" s="104"/>
      <c r="AD6" s="103"/>
      <c r="AE6" s="104"/>
      <c r="AF6" s="103"/>
      <c r="AG6" s="104"/>
    </row>
    <row r="7" spans="1:33" ht="14.1" customHeight="1" x14ac:dyDescent="0.2">
      <c r="A7" s="82">
        <v>1</v>
      </c>
      <c r="B7" s="5" t="s">
        <v>140</v>
      </c>
      <c r="C7" s="24">
        <v>0.34399999999999997</v>
      </c>
      <c r="D7" s="5" t="s">
        <v>142</v>
      </c>
      <c r="E7" s="42">
        <v>1232448</v>
      </c>
      <c r="F7" s="37">
        <v>115622.99</v>
      </c>
      <c r="G7" s="45">
        <f>ROUND(F7/E7,4)</f>
        <v>9.3799999999999994E-2</v>
      </c>
      <c r="H7" s="86">
        <f>G7-$D$287</f>
        <v>0.06</v>
      </c>
      <c r="I7" s="115">
        <f>H7*E7</f>
        <v>73946.87999999999</v>
      </c>
      <c r="J7" s="57">
        <v>215249</v>
      </c>
      <c r="K7" s="58">
        <v>20024.61</v>
      </c>
      <c r="L7" s="57">
        <v>199704</v>
      </c>
      <c r="M7" s="58">
        <v>18165.080000000002</v>
      </c>
      <c r="N7" s="57">
        <v>221480</v>
      </c>
      <c r="O7" s="58">
        <v>19687.36</v>
      </c>
      <c r="P7" s="57">
        <v>135071</v>
      </c>
      <c r="Q7" s="58">
        <v>12006.46</v>
      </c>
      <c r="R7" s="57">
        <v>0</v>
      </c>
      <c r="S7" s="58">
        <v>0</v>
      </c>
      <c r="T7" s="57">
        <v>0</v>
      </c>
      <c r="U7" s="58">
        <v>0</v>
      </c>
      <c r="V7" s="57">
        <v>0</v>
      </c>
      <c r="W7" s="58">
        <v>0</v>
      </c>
      <c r="X7" s="57">
        <v>0</v>
      </c>
      <c r="Y7" s="58">
        <v>0</v>
      </c>
      <c r="Z7" s="57">
        <v>0</v>
      </c>
      <c r="AA7" s="58">
        <v>0</v>
      </c>
      <c r="AB7" s="57">
        <v>63846</v>
      </c>
      <c r="AC7" s="58">
        <v>6335.44</v>
      </c>
      <c r="AD7" s="57">
        <v>178287</v>
      </c>
      <c r="AE7" s="58">
        <v>17691.419999999998</v>
      </c>
      <c r="AF7" s="57">
        <v>218811</v>
      </c>
      <c r="AG7" s="58">
        <v>21712.62</v>
      </c>
    </row>
    <row r="8" spans="1:33" ht="14.1" customHeight="1" x14ac:dyDescent="0.2">
      <c r="A8" s="82">
        <v>2</v>
      </c>
      <c r="B8" s="5" t="s">
        <v>141</v>
      </c>
      <c r="C8" s="24">
        <v>0.16500000000000001</v>
      </c>
      <c r="D8" s="5" t="s">
        <v>143</v>
      </c>
      <c r="E8" s="42">
        <v>577446</v>
      </c>
      <c r="F8" s="37">
        <v>58027.220000000008</v>
      </c>
      <c r="G8" s="45">
        <f t="shared" ref="G8:G71" si="0">ROUND(F8/E8,4)</f>
        <v>0.10050000000000001</v>
      </c>
      <c r="H8" s="86">
        <f t="shared" ref="H8:H71" si="1">G8-$D$287</f>
        <v>6.6700000000000009E-2</v>
      </c>
      <c r="I8" s="115">
        <f t="shared" ref="I8:I71" si="2">H8*E8</f>
        <v>38515.648200000003</v>
      </c>
      <c r="J8" s="57">
        <v>103342</v>
      </c>
      <c r="K8" s="58">
        <v>10217.42</v>
      </c>
      <c r="L8" s="57">
        <v>87800</v>
      </c>
      <c r="M8" s="58">
        <v>8487.6299999999992</v>
      </c>
      <c r="N8" s="57">
        <v>78362</v>
      </c>
      <c r="O8" s="58">
        <v>7403.64</v>
      </c>
      <c r="P8" s="57">
        <v>46738</v>
      </c>
      <c r="Q8" s="58">
        <v>4415.8100000000004</v>
      </c>
      <c r="R8" s="57">
        <v>12209</v>
      </c>
      <c r="S8" s="58">
        <v>1207.0999999999999</v>
      </c>
      <c r="T8" s="57">
        <v>9047</v>
      </c>
      <c r="U8" s="58">
        <v>954.1</v>
      </c>
      <c r="V8" s="57">
        <v>3346</v>
      </c>
      <c r="W8" s="58">
        <v>352.87</v>
      </c>
      <c r="X8" s="57">
        <v>7077</v>
      </c>
      <c r="Y8" s="58">
        <v>761.91</v>
      </c>
      <c r="Z8" s="57">
        <v>9563</v>
      </c>
      <c r="AA8" s="58">
        <v>1029.55</v>
      </c>
      <c r="AB8" s="57">
        <v>35026</v>
      </c>
      <c r="AC8" s="58">
        <v>3693.84</v>
      </c>
      <c r="AD8" s="57">
        <v>79030</v>
      </c>
      <c r="AE8" s="58">
        <v>8334.5</v>
      </c>
      <c r="AF8" s="57">
        <v>105906</v>
      </c>
      <c r="AG8" s="58">
        <v>11168.85</v>
      </c>
    </row>
    <row r="9" spans="1:33" ht="14.1" customHeight="1" x14ac:dyDescent="0.2">
      <c r="A9" s="82">
        <v>3</v>
      </c>
      <c r="B9" s="5" t="s">
        <v>392</v>
      </c>
      <c r="C9" s="24">
        <v>0.315</v>
      </c>
      <c r="D9" s="5" t="s">
        <v>393</v>
      </c>
      <c r="E9" s="42">
        <v>120828</v>
      </c>
      <c r="F9" s="37">
        <v>11989.76</v>
      </c>
      <c r="G9" s="45">
        <f t="shared" si="0"/>
        <v>9.9199999999999997E-2</v>
      </c>
      <c r="H9" s="86">
        <f t="shared" si="1"/>
        <v>6.54E-2</v>
      </c>
      <c r="I9" s="115">
        <f t="shared" si="2"/>
        <v>7902.1512000000002</v>
      </c>
      <c r="J9" s="57">
        <v>0</v>
      </c>
      <c r="K9" s="58">
        <v>0</v>
      </c>
      <c r="L9" s="57">
        <v>0</v>
      </c>
      <c r="M9" s="58">
        <v>0</v>
      </c>
      <c r="N9" s="57">
        <v>0</v>
      </c>
      <c r="O9" s="58">
        <v>0</v>
      </c>
      <c r="P9" s="57">
        <v>0</v>
      </c>
      <c r="Q9" s="58">
        <v>0</v>
      </c>
      <c r="R9" s="57">
        <v>0</v>
      </c>
      <c r="S9" s="58">
        <v>0</v>
      </c>
      <c r="T9" s="57">
        <v>0</v>
      </c>
      <c r="U9" s="58">
        <v>0</v>
      </c>
      <c r="V9" s="57">
        <v>0</v>
      </c>
      <c r="W9" s="58">
        <v>0</v>
      </c>
      <c r="X9" s="57">
        <v>0</v>
      </c>
      <c r="Y9" s="58">
        <v>0</v>
      </c>
      <c r="Z9" s="57">
        <v>0</v>
      </c>
      <c r="AA9" s="58">
        <v>0</v>
      </c>
      <c r="AB9" s="57">
        <v>0</v>
      </c>
      <c r="AC9" s="58">
        <v>0</v>
      </c>
      <c r="AD9" s="57">
        <v>0</v>
      </c>
      <c r="AE9" s="58">
        <v>0</v>
      </c>
      <c r="AF9" s="57">
        <v>120828</v>
      </c>
      <c r="AG9" s="58">
        <v>11989.76</v>
      </c>
    </row>
    <row r="10" spans="1:33" ht="14.1" customHeight="1" x14ac:dyDescent="0.2">
      <c r="A10" s="82">
        <v>4</v>
      </c>
      <c r="B10" s="5" t="s">
        <v>144</v>
      </c>
      <c r="C10" s="24">
        <v>0.49</v>
      </c>
      <c r="D10" s="5" t="s">
        <v>308</v>
      </c>
      <c r="E10" s="42">
        <v>3058014</v>
      </c>
      <c r="F10" s="37">
        <v>279643.39999999997</v>
      </c>
      <c r="G10" s="45">
        <f t="shared" si="0"/>
        <v>9.1399999999999995E-2</v>
      </c>
      <c r="H10" s="86">
        <f t="shared" si="1"/>
        <v>5.7599999999999998E-2</v>
      </c>
      <c r="I10" s="115">
        <f t="shared" si="2"/>
        <v>176141.60639999999</v>
      </c>
      <c r="J10" s="57">
        <v>314890</v>
      </c>
      <c r="K10" s="58">
        <v>28129.119999999999</v>
      </c>
      <c r="L10" s="57">
        <v>327004</v>
      </c>
      <c r="M10" s="58">
        <v>28560.53</v>
      </c>
      <c r="N10" s="57">
        <v>352660</v>
      </c>
      <c r="O10" s="58">
        <v>30103.06</v>
      </c>
      <c r="P10" s="57">
        <v>305452</v>
      </c>
      <c r="Q10" s="58">
        <v>26073.38</v>
      </c>
      <c r="R10" s="57">
        <v>250586</v>
      </c>
      <c r="S10" s="58">
        <v>22384.85</v>
      </c>
      <c r="T10" s="57">
        <v>188494</v>
      </c>
      <c r="U10" s="58">
        <v>17959.71</v>
      </c>
      <c r="V10" s="57">
        <v>168614</v>
      </c>
      <c r="W10" s="58">
        <v>16065.54</v>
      </c>
      <c r="X10" s="57">
        <v>183532</v>
      </c>
      <c r="Y10" s="58">
        <v>17852.16</v>
      </c>
      <c r="Z10" s="57">
        <v>201034</v>
      </c>
      <c r="AA10" s="58">
        <v>19554.580000000002</v>
      </c>
      <c r="AB10" s="57">
        <v>271870</v>
      </c>
      <c r="AC10" s="58">
        <v>25903.77</v>
      </c>
      <c r="AD10" s="57">
        <v>248166</v>
      </c>
      <c r="AE10" s="58">
        <v>23645.26</v>
      </c>
      <c r="AF10" s="57">
        <v>245712</v>
      </c>
      <c r="AG10" s="58">
        <v>23411.439999999999</v>
      </c>
    </row>
    <row r="11" spans="1:33" ht="14.1" customHeight="1" x14ac:dyDescent="0.2">
      <c r="A11" s="82">
        <v>5</v>
      </c>
      <c r="B11" s="5" t="s">
        <v>145</v>
      </c>
      <c r="C11" s="24">
        <v>0.33700000000000002</v>
      </c>
      <c r="D11" s="5" t="s">
        <v>146</v>
      </c>
      <c r="E11" s="42">
        <v>1872976</v>
      </c>
      <c r="F11" s="37">
        <v>180544.37000000002</v>
      </c>
      <c r="G11" s="45">
        <f t="shared" si="0"/>
        <v>9.64E-2</v>
      </c>
      <c r="H11" s="86">
        <f t="shared" si="1"/>
        <v>6.2600000000000003E-2</v>
      </c>
      <c r="I11" s="115">
        <f t="shared" si="2"/>
        <v>117248.29760000001</v>
      </c>
      <c r="J11" s="57">
        <v>166936</v>
      </c>
      <c r="K11" s="58">
        <v>15530.06</v>
      </c>
      <c r="L11" s="57">
        <v>106638</v>
      </c>
      <c r="M11" s="58">
        <v>9699.7900000000009</v>
      </c>
      <c r="N11" s="57">
        <v>103973</v>
      </c>
      <c r="O11" s="58">
        <v>9242.16</v>
      </c>
      <c r="P11" s="57">
        <v>172714</v>
      </c>
      <c r="Q11" s="58">
        <v>15352.55</v>
      </c>
      <c r="R11" s="57">
        <v>181681</v>
      </c>
      <c r="S11" s="58">
        <v>16901.78</v>
      </c>
      <c r="T11" s="57">
        <v>152129</v>
      </c>
      <c r="U11" s="58">
        <v>15095.76</v>
      </c>
      <c r="V11" s="57">
        <v>136546</v>
      </c>
      <c r="W11" s="58">
        <v>13549.46</v>
      </c>
      <c r="X11" s="57">
        <v>142829</v>
      </c>
      <c r="Y11" s="58">
        <v>14468.58</v>
      </c>
      <c r="Z11" s="57">
        <v>143750</v>
      </c>
      <c r="AA11" s="58">
        <v>14561.88</v>
      </c>
      <c r="AB11" s="57">
        <v>161609</v>
      </c>
      <c r="AC11" s="58">
        <v>16036.46</v>
      </c>
      <c r="AD11" s="57">
        <v>195187</v>
      </c>
      <c r="AE11" s="58">
        <v>19368.41</v>
      </c>
      <c r="AF11" s="57">
        <v>208984</v>
      </c>
      <c r="AG11" s="58">
        <v>20737.48</v>
      </c>
    </row>
    <row r="12" spans="1:33" ht="14.1" customHeight="1" x14ac:dyDescent="0.2">
      <c r="A12" s="82">
        <v>6</v>
      </c>
      <c r="B12" s="5" t="s">
        <v>255</v>
      </c>
      <c r="C12" s="24">
        <v>3.9</v>
      </c>
      <c r="D12" s="5" t="s">
        <v>309</v>
      </c>
      <c r="E12" s="42">
        <v>27070680</v>
      </c>
      <c r="F12" s="37">
        <v>2081695.1199999999</v>
      </c>
      <c r="G12" s="45">
        <f t="shared" si="0"/>
        <v>7.6899999999999996E-2</v>
      </c>
      <c r="H12" s="86">
        <f t="shared" si="1"/>
        <v>4.3099999999999999E-2</v>
      </c>
      <c r="I12" s="115">
        <f t="shared" si="2"/>
        <v>1166746.308</v>
      </c>
      <c r="J12" s="57">
        <v>2748480</v>
      </c>
      <c r="K12" s="58">
        <v>204706.79</v>
      </c>
      <c r="L12" s="57">
        <v>2488770</v>
      </c>
      <c r="M12" s="58">
        <v>180958.47</v>
      </c>
      <c r="N12" s="57">
        <v>2731920</v>
      </c>
      <c r="O12" s="58">
        <v>193829.72</v>
      </c>
      <c r="P12" s="57">
        <v>2393100</v>
      </c>
      <c r="Q12" s="58">
        <v>169790.45</v>
      </c>
      <c r="R12" s="57">
        <v>1430850</v>
      </c>
      <c r="S12" s="58">
        <v>106569.71</v>
      </c>
      <c r="T12" s="57">
        <v>1390890</v>
      </c>
      <c r="U12" s="58">
        <v>110951.3</v>
      </c>
      <c r="V12" s="57">
        <v>1921560</v>
      </c>
      <c r="W12" s="58">
        <v>153282.84</v>
      </c>
      <c r="X12" s="57">
        <v>1588980</v>
      </c>
      <c r="Y12" s="58">
        <v>129549.54</v>
      </c>
      <c r="Z12" s="57">
        <v>2472960</v>
      </c>
      <c r="AA12" s="58">
        <v>201620.43</v>
      </c>
      <c r="AB12" s="57">
        <v>2636190</v>
      </c>
      <c r="AC12" s="58">
        <v>210288.88</v>
      </c>
      <c r="AD12" s="57">
        <v>2649510</v>
      </c>
      <c r="AE12" s="58">
        <v>211351.41</v>
      </c>
      <c r="AF12" s="57">
        <v>2617470</v>
      </c>
      <c r="AG12" s="58">
        <v>208795.58</v>
      </c>
    </row>
    <row r="13" spans="1:33" ht="14.1" customHeight="1" x14ac:dyDescent="0.2">
      <c r="A13" s="82">
        <v>7</v>
      </c>
      <c r="B13" s="5" t="s">
        <v>212</v>
      </c>
      <c r="C13" s="24">
        <v>1.27</v>
      </c>
      <c r="D13" s="5" t="s">
        <v>319</v>
      </c>
      <c r="E13" s="42">
        <v>3829292</v>
      </c>
      <c r="F13" s="37">
        <v>313875.71999999997</v>
      </c>
      <c r="G13" s="45">
        <f t="shared" si="0"/>
        <v>8.2000000000000003E-2</v>
      </c>
      <c r="H13" s="86">
        <f t="shared" si="1"/>
        <v>4.8200000000000007E-2</v>
      </c>
      <c r="I13" s="115">
        <f t="shared" si="2"/>
        <v>184571.87440000003</v>
      </c>
      <c r="J13" s="57">
        <v>380047</v>
      </c>
      <c r="K13" s="58">
        <v>30358.15</v>
      </c>
      <c r="L13" s="57">
        <v>362959</v>
      </c>
      <c r="M13" s="58">
        <v>28307.17</v>
      </c>
      <c r="N13" s="57">
        <v>419526</v>
      </c>
      <c r="O13" s="58">
        <v>31921.73</v>
      </c>
      <c r="P13" s="57">
        <v>356518</v>
      </c>
      <c r="Q13" s="58">
        <v>27127.45</v>
      </c>
      <c r="R13" s="57">
        <v>343519</v>
      </c>
      <c r="S13" s="58">
        <v>27440.3</v>
      </c>
      <c r="T13" s="57">
        <v>347225</v>
      </c>
      <c r="U13" s="58">
        <v>29705.1</v>
      </c>
      <c r="V13" s="57">
        <v>257145</v>
      </c>
      <c r="W13" s="58">
        <v>21998.75</v>
      </c>
      <c r="X13" s="57">
        <v>12041</v>
      </c>
      <c r="Y13" s="58">
        <v>1052.99</v>
      </c>
      <c r="Z13" s="57">
        <v>234155</v>
      </c>
      <c r="AA13" s="58">
        <v>20476.849999999999</v>
      </c>
      <c r="AB13" s="57">
        <v>395535</v>
      </c>
      <c r="AC13" s="58">
        <v>33838.019999999997</v>
      </c>
      <c r="AD13" s="57">
        <v>396825</v>
      </c>
      <c r="AE13" s="58">
        <v>33948.379999999997</v>
      </c>
      <c r="AF13" s="57">
        <v>323797</v>
      </c>
      <c r="AG13" s="58">
        <v>27700.83</v>
      </c>
    </row>
    <row r="14" spans="1:33" ht="14.1" customHeight="1" x14ac:dyDescent="0.2">
      <c r="A14" s="82">
        <v>8</v>
      </c>
      <c r="B14" s="5" t="s">
        <v>208</v>
      </c>
      <c r="C14" s="24">
        <v>0.122</v>
      </c>
      <c r="D14" s="5" t="s">
        <v>320</v>
      </c>
      <c r="E14" s="42">
        <v>636630</v>
      </c>
      <c r="F14" s="37">
        <v>66326.62</v>
      </c>
      <c r="G14" s="45">
        <f t="shared" si="0"/>
        <v>0.1042</v>
      </c>
      <c r="H14" s="86">
        <f t="shared" si="1"/>
        <v>7.0400000000000004E-2</v>
      </c>
      <c r="I14" s="115">
        <f t="shared" si="2"/>
        <v>44818.752</v>
      </c>
      <c r="J14" s="59">
        <v>72454</v>
      </c>
      <c r="K14" s="60">
        <v>7336.69</v>
      </c>
      <c r="L14" s="59">
        <v>18652</v>
      </c>
      <c r="M14" s="60">
        <v>1846.55</v>
      </c>
      <c r="N14" s="59">
        <v>76356</v>
      </c>
      <c r="O14" s="60">
        <v>7387.44</v>
      </c>
      <c r="P14" s="57">
        <v>69095</v>
      </c>
      <c r="Q14" s="58">
        <v>6684.94</v>
      </c>
      <c r="R14" s="57">
        <v>36435</v>
      </c>
      <c r="S14" s="58">
        <v>3689.41</v>
      </c>
      <c r="T14" s="57">
        <v>41493</v>
      </c>
      <c r="U14" s="58">
        <v>4481.66</v>
      </c>
      <c r="V14" s="57">
        <v>38935</v>
      </c>
      <c r="W14" s="58">
        <v>4205.37</v>
      </c>
      <c r="X14" s="57">
        <v>8653</v>
      </c>
      <c r="Y14" s="58">
        <v>954.08</v>
      </c>
      <c r="Z14" s="57">
        <v>38033</v>
      </c>
      <c r="AA14" s="58">
        <v>4193.5200000000004</v>
      </c>
      <c r="AB14" s="57">
        <v>75634</v>
      </c>
      <c r="AC14" s="58">
        <v>8169.23</v>
      </c>
      <c r="AD14" s="57">
        <v>75523</v>
      </c>
      <c r="AE14" s="58">
        <v>8157.24</v>
      </c>
      <c r="AF14" s="57">
        <v>85367</v>
      </c>
      <c r="AG14" s="58">
        <v>9220.49</v>
      </c>
    </row>
    <row r="15" spans="1:33" s="12" customFormat="1" ht="14.1" customHeight="1" x14ac:dyDescent="0.2">
      <c r="A15" s="82">
        <v>9</v>
      </c>
      <c r="B15" s="5" t="s">
        <v>147</v>
      </c>
      <c r="C15" s="24">
        <v>0.6</v>
      </c>
      <c r="D15" s="5" t="s">
        <v>245</v>
      </c>
      <c r="E15" s="42">
        <v>4401872</v>
      </c>
      <c r="F15" s="37">
        <v>407628.64</v>
      </c>
      <c r="G15" s="45">
        <f t="shared" si="0"/>
        <v>9.2600000000000002E-2</v>
      </c>
      <c r="H15" s="86">
        <f t="shared" si="1"/>
        <v>5.8800000000000005E-2</v>
      </c>
      <c r="I15" s="115">
        <f t="shared" si="2"/>
        <v>258830.07360000003</v>
      </c>
      <c r="J15" s="59">
        <v>321870</v>
      </c>
      <c r="K15" s="60">
        <v>28752.65</v>
      </c>
      <c r="L15" s="59">
        <v>196392</v>
      </c>
      <c r="M15" s="60">
        <v>17152.88</v>
      </c>
      <c r="N15" s="59">
        <v>388870</v>
      </c>
      <c r="O15" s="60">
        <v>33193.94</v>
      </c>
      <c r="P15" s="57">
        <v>364280</v>
      </c>
      <c r="Q15" s="58">
        <v>31094.94</v>
      </c>
      <c r="R15" s="57">
        <v>401859</v>
      </c>
      <c r="S15" s="58">
        <v>35898.06</v>
      </c>
      <c r="T15" s="57">
        <v>362780</v>
      </c>
      <c r="U15" s="58">
        <v>34565.68</v>
      </c>
      <c r="V15" s="57">
        <v>408389</v>
      </c>
      <c r="W15" s="58">
        <v>38911.300000000003</v>
      </c>
      <c r="X15" s="57">
        <v>399303</v>
      </c>
      <c r="Y15" s="58">
        <v>38840.199999999997</v>
      </c>
      <c r="Z15" s="57">
        <v>382142</v>
      </c>
      <c r="AA15" s="58">
        <v>37170.949999999997</v>
      </c>
      <c r="AB15" s="57">
        <v>395449</v>
      </c>
      <c r="AC15" s="58">
        <v>37678.379999999997</v>
      </c>
      <c r="AD15" s="57">
        <v>388075</v>
      </c>
      <c r="AE15" s="58">
        <v>36975.79</v>
      </c>
      <c r="AF15" s="57">
        <v>392463</v>
      </c>
      <c r="AG15" s="58">
        <v>37393.870000000003</v>
      </c>
    </row>
    <row r="16" spans="1:33" s="12" customFormat="1" ht="14.1" customHeight="1" x14ac:dyDescent="0.2">
      <c r="A16" s="82">
        <v>10</v>
      </c>
      <c r="B16" s="5" t="s">
        <v>148</v>
      </c>
      <c r="C16" s="24">
        <v>3.9</v>
      </c>
      <c r="D16" s="5" t="s">
        <v>246</v>
      </c>
      <c r="E16" s="42">
        <v>15136397</v>
      </c>
      <c r="F16" s="37">
        <v>1141511.57</v>
      </c>
      <c r="G16" s="45">
        <f t="shared" si="0"/>
        <v>7.5399999999999995E-2</v>
      </c>
      <c r="H16" s="86">
        <f t="shared" si="1"/>
        <v>4.1599999999999998E-2</v>
      </c>
      <c r="I16" s="115">
        <f t="shared" si="2"/>
        <v>629674.1152</v>
      </c>
      <c r="J16" s="59">
        <v>2513699</v>
      </c>
      <c r="K16" s="60">
        <v>187220.3</v>
      </c>
      <c r="L16" s="59">
        <v>2349607</v>
      </c>
      <c r="M16" s="60">
        <v>170839.92</v>
      </c>
      <c r="N16" s="59">
        <v>2457380</v>
      </c>
      <c r="O16" s="60">
        <v>174351.11</v>
      </c>
      <c r="P16" s="57">
        <v>1425005</v>
      </c>
      <c r="Q16" s="58">
        <v>101104.1</v>
      </c>
      <c r="R16" s="57">
        <v>338465</v>
      </c>
      <c r="S16" s="58">
        <v>25208.87</v>
      </c>
      <c r="T16" s="57">
        <v>0</v>
      </c>
      <c r="U16" s="58">
        <v>0</v>
      </c>
      <c r="V16" s="57">
        <v>0</v>
      </c>
      <c r="W16" s="58">
        <v>0</v>
      </c>
      <c r="X16" s="57">
        <v>0</v>
      </c>
      <c r="Y16" s="58">
        <v>0</v>
      </c>
      <c r="Z16" s="57">
        <v>0</v>
      </c>
      <c r="AA16" s="58">
        <v>0</v>
      </c>
      <c r="AB16" s="57">
        <v>1576779</v>
      </c>
      <c r="AC16" s="58">
        <v>125779.66</v>
      </c>
      <c r="AD16" s="57">
        <v>2155543</v>
      </c>
      <c r="AE16" s="58">
        <v>171947.67</v>
      </c>
      <c r="AF16" s="57">
        <v>2319919</v>
      </c>
      <c r="AG16" s="58">
        <v>185059.94</v>
      </c>
    </row>
    <row r="17" spans="1:33" s="12" customFormat="1" ht="14.1" customHeight="1" x14ac:dyDescent="0.2">
      <c r="A17" s="82">
        <v>11</v>
      </c>
      <c r="B17" s="5" t="s">
        <v>149</v>
      </c>
      <c r="C17" s="24">
        <v>0.6</v>
      </c>
      <c r="D17" s="5" t="s">
        <v>220</v>
      </c>
      <c r="E17" s="42">
        <v>3811429</v>
      </c>
      <c r="F17" s="37">
        <v>350056.92</v>
      </c>
      <c r="G17" s="45">
        <f t="shared" si="0"/>
        <v>9.1800000000000007E-2</v>
      </c>
      <c r="H17" s="86">
        <f t="shared" si="1"/>
        <v>5.800000000000001E-2</v>
      </c>
      <c r="I17" s="115">
        <f t="shared" si="2"/>
        <v>221062.88200000004</v>
      </c>
      <c r="J17" s="59">
        <v>400686</v>
      </c>
      <c r="K17" s="60">
        <v>35793.279999999999</v>
      </c>
      <c r="L17" s="59">
        <v>367060</v>
      </c>
      <c r="M17" s="60">
        <v>32059.02</v>
      </c>
      <c r="N17" s="59">
        <v>409755</v>
      </c>
      <c r="O17" s="60">
        <v>34976.69</v>
      </c>
      <c r="P17" s="57">
        <v>368544</v>
      </c>
      <c r="Q17" s="58">
        <v>31458.92</v>
      </c>
      <c r="R17" s="57">
        <v>182151</v>
      </c>
      <c r="S17" s="58">
        <v>16271.55</v>
      </c>
      <c r="T17" s="57">
        <v>176263</v>
      </c>
      <c r="U17" s="58">
        <v>16794.34</v>
      </c>
      <c r="V17" s="57">
        <v>217723</v>
      </c>
      <c r="W17" s="58">
        <v>20744.650000000001</v>
      </c>
      <c r="X17" s="57">
        <v>245874</v>
      </c>
      <c r="Y17" s="58">
        <v>23916.16</v>
      </c>
      <c r="Z17" s="57">
        <v>260168</v>
      </c>
      <c r="AA17" s="58">
        <v>25306.54</v>
      </c>
      <c r="AB17" s="57">
        <v>375608</v>
      </c>
      <c r="AC17" s="58">
        <v>35787.93</v>
      </c>
      <c r="AD17" s="57">
        <v>397267</v>
      </c>
      <c r="AE17" s="58">
        <v>37851.599999999999</v>
      </c>
      <c r="AF17" s="57">
        <v>410330</v>
      </c>
      <c r="AG17" s="58">
        <v>39096.239999999998</v>
      </c>
    </row>
    <row r="18" spans="1:33" s="12" customFormat="1" ht="14.1" customHeight="1" x14ac:dyDescent="0.2">
      <c r="A18" s="82">
        <v>12</v>
      </c>
      <c r="B18" s="5" t="s">
        <v>150</v>
      </c>
      <c r="C18" s="24">
        <v>0.56999999999999995</v>
      </c>
      <c r="D18" s="5" t="s">
        <v>237</v>
      </c>
      <c r="E18" s="42">
        <v>3401540</v>
      </c>
      <c r="F18" s="37">
        <v>310979.77</v>
      </c>
      <c r="G18" s="45">
        <f t="shared" si="0"/>
        <v>9.1399999999999995E-2</v>
      </c>
      <c r="H18" s="86">
        <f t="shared" si="1"/>
        <v>5.7599999999999998E-2</v>
      </c>
      <c r="I18" s="115">
        <f t="shared" si="2"/>
        <v>195928.704</v>
      </c>
      <c r="J18" s="59">
        <v>396798</v>
      </c>
      <c r="K18" s="60">
        <v>35445.97</v>
      </c>
      <c r="L18" s="59">
        <v>368715</v>
      </c>
      <c r="M18" s="60">
        <v>32203.57</v>
      </c>
      <c r="N18" s="59">
        <v>397400</v>
      </c>
      <c r="O18" s="60">
        <v>33922.06</v>
      </c>
      <c r="P18" s="57">
        <v>324472</v>
      </c>
      <c r="Q18" s="58">
        <v>27696.93</v>
      </c>
      <c r="R18" s="57">
        <v>216393</v>
      </c>
      <c r="S18" s="58">
        <v>19330.39</v>
      </c>
      <c r="T18" s="57">
        <v>162808</v>
      </c>
      <c r="U18" s="58">
        <v>15512.35</v>
      </c>
      <c r="V18" s="57">
        <v>157724</v>
      </c>
      <c r="W18" s="58">
        <v>15027.94</v>
      </c>
      <c r="X18" s="57">
        <v>135479</v>
      </c>
      <c r="Y18" s="58">
        <v>13178.04</v>
      </c>
      <c r="Z18" s="57">
        <v>175114</v>
      </c>
      <c r="AA18" s="58">
        <v>17033.34</v>
      </c>
      <c r="AB18" s="57">
        <v>327735</v>
      </c>
      <c r="AC18" s="58">
        <v>31226.59</v>
      </c>
      <c r="AD18" s="57">
        <v>365751</v>
      </c>
      <c r="AE18" s="58">
        <v>34848.76</v>
      </c>
      <c r="AF18" s="57">
        <v>373151</v>
      </c>
      <c r="AG18" s="58">
        <v>35553.83</v>
      </c>
    </row>
    <row r="19" spans="1:33" s="12" customFormat="1" ht="14.1" customHeight="1" x14ac:dyDescent="0.2">
      <c r="A19" s="82">
        <v>13</v>
      </c>
      <c r="B19" s="5" t="s">
        <v>151</v>
      </c>
      <c r="C19" s="24">
        <v>0.28499999999999998</v>
      </c>
      <c r="D19" s="5" t="s">
        <v>251</v>
      </c>
      <c r="E19" s="42">
        <v>1476763</v>
      </c>
      <c r="F19" s="37">
        <v>140124.10999999999</v>
      </c>
      <c r="G19" s="45">
        <f t="shared" si="0"/>
        <v>9.4899999999999998E-2</v>
      </c>
      <c r="H19" s="86">
        <f t="shared" si="1"/>
        <v>6.1100000000000002E-2</v>
      </c>
      <c r="I19" s="115">
        <f t="shared" si="2"/>
        <v>90230.219299999997</v>
      </c>
      <c r="J19" s="57">
        <v>178473</v>
      </c>
      <c r="K19" s="58">
        <v>16603.34</v>
      </c>
      <c r="L19" s="57">
        <v>183785</v>
      </c>
      <c r="M19" s="58">
        <v>16717.080000000002</v>
      </c>
      <c r="N19" s="57">
        <v>198997</v>
      </c>
      <c r="O19" s="58">
        <v>17688.84</v>
      </c>
      <c r="P19" s="57">
        <v>142550</v>
      </c>
      <c r="Q19" s="58">
        <v>12671.27</v>
      </c>
      <c r="R19" s="57">
        <v>76173</v>
      </c>
      <c r="S19" s="58">
        <v>7086.37</v>
      </c>
      <c r="T19" s="57">
        <v>42083</v>
      </c>
      <c r="U19" s="58">
        <v>4175.8999999999996</v>
      </c>
      <c r="V19" s="57">
        <v>38830</v>
      </c>
      <c r="W19" s="58">
        <v>3853.1</v>
      </c>
      <c r="X19" s="57">
        <v>44360</v>
      </c>
      <c r="Y19" s="58">
        <v>4493.67</v>
      </c>
      <c r="Z19" s="57">
        <v>59619</v>
      </c>
      <c r="AA19" s="58">
        <v>6039.4</v>
      </c>
      <c r="AB19" s="57">
        <v>146163</v>
      </c>
      <c r="AC19" s="58">
        <v>14503.75</v>
      </c>
      <c r="AD19" s="57">
        <v>180849</v>
      </c>
      <c r="AE19" s="58">
        <v>17945.650000000001</v>
      </c>
      <c r="AF19" s="57">
        <v>184881</v>
      </c>
      <c r="AG19" s="58">
        <v>18345.740000000002</v>
      </c>
    </row>
    <row r="20" spans="1:33" ht="14.1" customHeight="1" x14ac:dyDescent="0.2">
      <c r="A20" s="82">
        <v>14</v>
      </c>
      <c r="B20" s="5" t="s">
        <v>316</v>
      </c>
      <c r="C20" s="24">
        <v>1.5</v>
      </c>
      <c r="D20" s="5" t="s">
        <v>296</v>
      </c>
      <c r="E20" s="42">
        <v>8693350</v>
      </c>
      <c r="F20" s="37">
        <v>711642.86</v>
      </c>
      <c r="G20" s="45">
        <f t="shared" si="0"/>
        <v>8.1900000000000001E-2</v>
      </c>
      <c r="H20" s="86">
        <f t="shared" si="1"/>
        <v>4.8100000000000004E-2</v>
      </c>
      <c r="I20" s="115">
        <f t="shared" si="2"/>
        <v>418150.13500000001</v>
      </c>
      <c r="J20" s="57">
        <v>932574</v>
      </c>
      <c r="K20" s="58">
        <v>74494.009999999995</v>
      </c>
      <c r="L20" s="57">
        <v>849269</v>
      </c>
      <c r="M20" s="58">
        <v>66234.490000000005</v>
      </c>
      <c r="N20" s="57">
        <v>923735</v>
      </c>
      <c r="O20" s="58">
        <v>70287</v>
      </c>
      <c r="P20" s="57">
        <v>959459</v>
      </c>
      <c r="Q20" s="58">
        <v>73005.240000000005</v>
      </c>
      <c r="R20" s="57">
        <v>922737</v>
      </c>
      <c r="S20" s="58">
        <v>73708.23</v>
      </c>
      <c r="T20" s="57">
        <v>543246</v>
      </c>
      <c r="U20" s="58">
        <v>46474.7</v>
      </c>
      <c r="V20" s="57">
        <v>695658</v>
      </c>
      <c r="W20" s="58">
        <v>59513.54</v>
      </c>
      <c r="X20" s="57">
        <v>652644</v>
      </c>
      <c r="Y20" s="58">
        <v>57073.72</v>
      </c>
      <c r="Z20" s="57">
        <v>758865</v>
      </c>
      <c r="AA20" s="58">
        <v>66362.740000000005</v>
      </c>
      <c r="AB20" s="57">
        <v>952172</v>
      </c>
      <c r="AC20" s="58">
        <v>81458.31</v>
      </c>
      <c r="AD20" s="57">
        <v>502991</v>
      </c>
      <c r="AE20" s="58">
        <v>43030.879999999997</v>
      </c>
      <c r="AF20" s="57">
        <v>0</v>
      </c>
      <c r="AG20" s="58">
        <v>0</v>
      </c>
    </row>
    <row r="21" spans="1:33" ht="14.1" customHeight="1" x14ac:dyDescent="0.2">
      <c r="A21" s="82">
        <v>15</v>
      </c>
      <c r="B21" s="5" t="s">
        <v>317</v>
      </c>
      <c r="C21" s="24">
        <v>0.47199999999999998</v>
      </c>
      <c r="D21" s="5" t="s">
        <v>324</v>
      </c>
      <c r="E21" s="42">
        <v>2186041</v>
      </c>
      <c r="F21" s="37">
        <v>198159.37999999998</v>
      </c>
      <c r="G21" s="45">
        <f t="shared" si="0"/>
        <v>9.06E-2</v>
      </c>
      <c r="H21" s="86">
        <f t="shared" si="1"/>
        <v>5.6800000000000003E-2</v>
      </c>
      <c r="I21" s="115">
        <f t="shared" si="2"/>
        <v>124167.12880000001</v>
      </c>
      <c r="J21" s="57">
        <v>317209</v>
      </c>
      <c r="K21" s="58">
        <v>28336.28</v>
      </c>
      <c r="L21" s="57">
        <v>279879</v>
      </c>
      <c r="M21" s="58">
        <v>24444.63</v>
      </c>
      <c r="N21" s="57">
        <v>294725</v>
      </c>
      <c r="O21" s="58">
        <v>25157.73</v>
      </c>
      <c r="P21" s="57">
        <v>266024</v>
      </c>
      <c r="Q21" s="58">
        <v>22707.81</v>
      </c>
      <c r="R21" s="57">
        <v>148782</v>
      </c>
      <c r="S21" s="58">
        <v>13290.7</v>
      </c>
      <c r="T21" s="57">
        <v>118698</v>
      </c>
      <c r="U21" s="58">
        <v>11309.55</v>
      </c>
      <c r="V21" s="57">
        <v>103618</v>
      </c>
      <c r="W21" s="58">
        <v>9872.7199999999993</v>
      </c>
      <c r="X21" s="57">
        <v>108320</v>
      </c>
      <c r="Y21" s="58">
        <v>10536.29</v>
      </c>
      <c r="Z21" s="57">
        <v>108210</v>
      </c>
      <c r="AA21" s="58">
        <v>10525.59</v>
      </c>
      <c r="AB21" s="57">
        <v>102960</v>
      </c>
      <c r="AC21" s="58">
        <v>9810.0300000000007</v>
      </c>
      <c r="AD21" s="57">
        <v>192462</v>
      </c>
      <c r="AE21" s="58">
        <v>18337.78</v>
      </c>
      <c r="AF21" s="57">
        <v>145154</v>
      </c>
      <c r="AG21" s="58">
        <v>13830.27</v>
      </c>
    </row>
    <row r="22" spans="1:33" ht="14.1" customHeight="1" x14ac:dyDescent="0.2">
      <c r="A22" s="82">
        <v>16</v>
      </c>
      <c r="B22" s="5" t="s">
        <v>221</v>
      </c>
      <c r="C22" s="24">
        <v>0.2</v>
      </c>
      <c r="D22" s="5" t="s">
        <v>219</v>
      </c>
      <c r="E22" s="42">
        <v>519576</v>
      </c>
      <c r="F22" s="37">
        <v>51663.55</v>
      </c>
      <c r="G22" s="45">
        <f t="shared" si="0"/>
        <v>9.9400000000000002E-2</v>
      </c>
      <c r="H22" s="86">
        <f t="shared" si="1"/>
        <v>6.5600000000000006E-2</v>
      </c>
      <c r="I22" s="115">
        <f t="shared" si="2"/>
        <v>34084.185600000004</v>
      </c>
      <c r="J22" s="57">
        <v>122991</v>
      </c>
      <c r="K22" s="58">
        <v>12160.12</v>
      </c>
      <c r="L22" s="57">
        <v>100207</v>
      </c>
      <c r="M22" s="58">
        <v>9687.01</v>
      </c>
      <c r="N22" s="57">
        <v>114260</v>
      </c>
      <c r="O22" s="58">
        <v>10795.28</v>
      </c>
      <c r="P22" s="57">
        <v>19410</v>
      </c>
      <c r="Q22" s="58">
        <v>1833.86</v>
      </c>
      <c r="R22" s="57">
        <v>0</v>
      </c>
      <c r="S22" s="58">
        <v>0</v>
      </c>
      <c r="T22" s="57">
        <v>0</v>
      </c>
      <c r="U22" s="58">
        <v>0</v>
      </c>
      <c r="V22" s="57">
        <v>0</v>
      </c>
      <c r="W22" s="58">
        <v>0</v>
      </c>
      <c r="X22" s="57">
        <v>0</v>
      </c>
      <c r="Y22" s="58">
        <v>0</v>
      </c>
      <c r="Z22" s="57">
        <v>12772</v>
      </c>
      <c r="AA22" s="58">
        <v>1375.03</v>
      </c>
      <c r="AB22" s="57">
        <v>7634</v>
      </c>
      <c r="AC22" s="58">
        <v>805.08</v>
      </c>
      <c r="AD22" s="57">
        <v>46761</v>
      </c>
      <c r="AE22" s="58">
        <v>4931.42</v>
      </c>
      <c r="AF22" s="57">
        <v>95541</v>
      </c>
      <c r="AG22" s="58">
        <v>10075.75</v>
      </c>
    </row>
    <row r="23" spans="1:33" ht="14.1" customHeight="1" x14ac:dyDescent="0.2">
      <c r="A23" s="82">
        <v>17</v>
      </c>
      <c r="B23" s="5" t="s">
        <v>314</v>
      </c>
      <c r="C23" s="24">
        <v>2.7</v>
      </c>
      <c r="D23" s="5" t="s">
        <v>213</v>
      </c>
      <c r="E23" s="42">
        <v>14790600</v>
      </c>
      <c r="F23" s="37">
        <v>1159075.8099999998</v>
      </c>
      <c r="G23" s="45">
        <f t="shared" si="0"/>
        <v>7.8399999999999997E-2</v>
      </c>
      <c r="H23" s="86">
        <f t="shared" si="1"/>
        <v>4.4600000000000001E-2</v>
      </c>
      <c r="I23" s="115">
        <f t="shared" si="2"/>
        <v>659660.76</v>
      </c>
      <c r="J23" s="57">
        <v>1380420</v>
      </c>
      <c r="K23" s="58">
        <v>104622.03</v>
      </c>
      <c r="L23" s="57">
        <v>1134000</v>
      </c>
      <c r="M23" s="58">
        <v>83904.66</v>
      </c>
      <c r="N23" s="57">
        <v>1425420</v>
      </c>
      <c r="O23" s="58">
        <v>102915.32</v>
      </c>
      <c r="P23" s="57">
        <v>1240440</v>
      </c>
      <c r="Q23" s="58">
        <v>89559.77</v>
      </c>
      <c r="R23" s="57">
        <v>1160460</v>
      </c>
      <c r="S23" s="58">
        <v>87951.26</v>
      </c>
      <c r="T23" s="57">
        <v>1147320</v>
      </c>
      <c r="U23" s="58">
        <v>93127.96</v>
      </c>
      <c r="V23" s="57">
        <v>981480</v>
      </c>
      <c r="W23" s="58">
        <v>79666.73</v>
      </c>
      <c r="X23" s="57">
        <v>1187760</v>
      </c>
      <c r="Y23" s="58">
        <v>98548.45</v>
      </c>
      <c r="Z23" s="57">
        <v>1172040</v>
      </c>
      <c r="AA23" s="58">
        <v>97244.160000000003</v>
      </c>
      <c r="AB23" s="57">
        <v>1391700</v>
      </c>
      <c r="AC23" s="58">
        <v>112964.29</v>
      </c>
      <c r="AD23" s="57">
        <v>1290120</v>
      </c>
      <c r="AE23" s="58">
        <v>104719.03999999999</v>
      </c>
      <c r="AF23" s="57">
        <v>1279440</v>
      </c>
      <c r="AG23" s="58">
        <v>103852.14</v>
      </c>
    </row>
    <row r="24" spans="1:33" ht="14.1" customHeight="1" x14ac:dyDescent="0.2">
      <c r="A24" s="82">
        <v>18</v>
      </c>
      <c r="B24" s="13" t="s">
        <v>315</v>
      </c>
      <c r="C24" s="24">
        <v>3.9</v>
      </c>
      <c r="D24" s="5" t="s">
        <v>309</v>
      </c>
      <c r="E24" s="42">
        <v>28620957</v>
      </c>
      <c r="F24" s="37">
        <v>2198796.5</v>
      </c>
      <c r="G24" s="45">
        <f t="shared" si="0"/>
        <v>7.6799999999999993E-2</v>
      </c>
      <c r="H24" s="86">
        <f t="shared" si="1"/>
        <v>4.2999999999999997E-2</v>
      </c>
      <c r="I24" s="115">
        <f t="shared" si="2"/>
        <v>1230701.1509999998</v>
      </c>
      <c r="J24" s="57">
        <v>2823330</v>
      </c>
      <c r="K24" s="58">
        <v>210281.62</v>
      </c>
      <c r="L24" s="57">
        <v>2553498</v>
      </c>
      <c r="M24" s="58">
        <v>185664.84</v>
      </c>
      <c r="N24" s="57">
        <v>2821272</v>
      </c>
      <c r="O24" s="58">
        <v>200169.25</v>
      </c>
      <c r="P24" s="57">
        <v>2509722</v>
      </c>
      <c r="Q24" s="58">
        <v>178064.78</v>
      </c>
      <c r="R24" s="57">
        <v>2180418</v>
      </c>
      <c r="S24" s="58">
        <v>162397.53</v>
      </c>
      <c r="T24" s="57">
        <v>1746684</v>
      </c>
      <c r="U24" s="58">
        <v>139332.98000000001</v>
      </c>
      <c r="V24" s="57">
        <v>1619568</v>
      </c>
      <c r="W24" s="58">
        <v>129192.94</v>
      </c>
      <c r="X24" s="57">
        <v>2192718</v>
      </c>
      <c r="Y24" s="58">
        <v>178772.3</v>
      </c>
      <c r="Z24" s="57">
        <v>1909356</v>
      </c>
      <c r="AA24" s="58">
        <v>155669.79</v>
      </c>
      <c r="AB24" s="57">
        <v>2762145</v>
      </c>
      <c r="AC24" s="58">
        <v>220336.31</v>
      </c>
      <c r="AD24" s="57">
        <v>2668830</v>
      </c>
      <c r="AE24" s="58">
        <v>212892.57</v>
      </c>
      <c r="AF24" s="57">
        <v>2833416</v>
      </c>
      <c r="AG24" s="58">
        <v>226021.59</v>
      </c>
    </row>
    <row r="25" spans="1:33" ht="14.1" customHeight="1" x14ac:dyDescent="0.2">
      <c r="A25" s="82">
        <v>19</v>
      </c>
      <c r="B25" s="5" t="s">
        <v>152</v>
      </c>
      <c r="C25" s="24">
        <v>0.14000000000000001</v>
      </c>
      <c r="D25" s="5" t="s">
        <v>216</v>
      </c>
      <c r="E25" s="42">
        <v>896314</v>
      </c>
      <c r="F25" s="37">
        <v>94002.599999999991</v>
      </c>
      <c r="G25" s="45">
        <f t="shared" si="0"/>
        <v>0.10489999999999999</v>
      </c>
      <c r="H25" s="86">
        <f t="shared" si="1"/>
        <v>7.1099999999999997E-2</v>
      </c>
      <c r="I25" s="115">
        <f t="shared" si="2"/>
        <v>63727.9254</v>
      </c>
      <c r="J25" s="57">
        <v>98026</v>
      </c>
      <c r="K25" s="58">
        <v>9926.11</v>
      </c>
      <c r="L25" s="57">
        <v>79926</v>
      </c>
      <c r="M25" s="58">
        <v>7912.67</v>
      </c>
      <c r="N25" s="57">
        <v>89572</v>
      </c>
      <c r="O25" s="58">
        <v>8666.09</v>
      </c>
      <c r="P25" s="57">
        <v>23706</v>
      </c>
      <c r="Q25" s="58">
        <v>2293.56</v>
      </c>
      <c r="R25" s="57">
        <v>71292</v>
      </c>
      <c r="S25" s="58">
        <v>7219.03</v>
      </c>
      <c r="T25" s="57">
        <v>61194</v>
      </c>
      <c r="U25" s="58">
        <v>6609.56</v>
      </c>
      <c r="V25" s="57">
        <v>51204</v>
      </c>
      <c r="W25" s="58">
        <v>5530.54</v>
      </c>
      <c r="X25" s="57">
        <v>56564</v>
      </c>
      <c r="Y25" s="58">
        <v>6236.75</v>
      </c>
      <c r="Z25" s="57">
        <v>90225</v>
      </c>
      <c r="AA25" s="58">
        <v>9948.2099999999991</v>
      </c>
      <c r="AB25" s="57">
        <v>98326</v>
      </c>
      <c r="AC25" s="58">
        <v>10620.19</v>
      </c>
      <c r="AD25" s="57">
        <v>83053</v>
      </c>
      <c r="AE25" s="58">
        <v>8970.5499999999993</v>
      </c>
      <c r="AF25" s="57">
        <v>93226</v>
      </c>
      <c r="AG25" s="58">
        <v>10069.34</v>
      </c>
    </row>
    <row r="26" spans="1:33" ht="14.1" customHeight="1" x14ac:dyDescent="0.2">
      <c r="A26" s="82">
        <v>20</v>
      </c>
      <c r="B26" s="5" t="s">
        <v>153</v>
      </c>
      <c r="C26" s="24">
        <v>0.1</v>
      </c>
      <c r="D26" s="5" t="s">
        <v>215</v>
      </c>
      <c r="E26" s="42">
        <v>467278</v>
      </c>
      <c r="F26" s="37">
        <v>48101.600000000006</v>
      </c>
      <c r="G26" s="45">
        <f t="shared" si="0"/>
        <v>0.10290000000000001</v>
      </c>
      <c r="H26" s="86">
        <f t="shared" si="1"/>
        <v>6.9100000000000009E-2</v>
      </c>
      <c r="I26" s="115">
        <f t="shared" si="2"/>
        <v>32288.909800000005</v>
      </c>
      <c r="J26" s="57">
        <v>59583</v>
      </c>
      <c r="K26" s="58">
        <v>6033.37</v>
      </c>
      <c r="L26" s="57">
        <v>52315</v>
      </c>
      <c r="M26" s="58">
        <v>5179.1899999999996</v>
      </c>
      <c r="N26" s="57">
        <v>52571</v>
      </c>
      <c r="O26" s="58">
        <v>5086.24</v>
      </c>
      <c r="P26" s="57">
        <v>64713</v>
      </c>
      <c r="Q26" s="58">
        <v>6260.98</v>
      </c>
      <c r="R26" s="57">
        <v>36331</v>
      </c>
      <c r="S26" s="58">
        <v>3678.88</v>
      </c>
      <c r="T26" s="57">
        <v>48544</v>
      </c>
      <c r="U26" s="58">
        <v>5243.24</v>
      </c>
      <c r="V26" s="57">
        <v>23639</v>
      </c>
      <c r="W26" s="58">
        <v>2553.25</v>
      </c>
      <c r="X26" s="57">
        <v>11805</v>
      </c>
      <c r="Y26" s="58">
        <v>1301.6199999999999</v>
      </c>
      <c r="Z26" s="57">
        <v>19437</v>
      </c>
      <c r="AA26" s="58">
        <v>2143.12</v>
      </c>
      <c r="AB26" s="57">
        <v>38811</v>
      </c>
      <c r="AC26" s="58">
        <v>4191.9799999999996</v>
      </c>
      <c r="AD26" s="57">
        <v>30433</v>
      </c>
      <c r="AE26" s="58">
        <v>3287.07</v>
      </c>
      <c r="AF26" s="57">
        <v>29096</v>
      </c>
      <c r="AG26" s="58">
        <v>3142.66</v>
      </c>
    </row>
    <row r="27" spans="1:33" ht="14.1" customHeight="1" x14ac:dyDescent="0.2">
      <c r="A27" s="82">
        <v>21</v>
      </c>
      <c r="B27" s="5" t="s">
        <v>154</v>
      </c>
      <c r="C27" s="24">
        <v>0.96</v>
      </c>
      <c r="D27" s="5" t="s">
        <v>234</v>
      </c>
      <c r="E27" s="42">
        <v>2385422</v>
      </c>
      <c r="F27" s="37">
        <v>208972.17</v>
      </c>
      <c r="G27" s="45">
        <f t="shared" si="0"/>
        <v>8.7599999999999997E-2</v>
      </c>
      <c r="H27" s="86">
        <f t="shared" si="1"/>
        <v>5.3800000000000001E-2</v>
      </c>
      <c r="I27" s="115">
        <f t="shared" si="2"/>
        <v>128335.70360000001</v>
      </c>
      <c r="J27" s="57">
        <v>447481</v>
      </c>
      <c r="K27" s="58">
        <v>38832.400000000001</v>
      </c>
      <c r="L27" s="57">
        <v>442537</v>
      </c>
      <c r="M27" s="58">
        <v>37549.26</v>
      </c>
      <c r="N27" s="57">
        <v>403103</v>
      </c>
      <c r="O27" s="58">
        <v>33425.300000000003</v>
      </c>
      <c r="P27" s="57">
        <v>176659</v>
      </c>
      <c r="Q27" s="58">
        <v>14648.56</v>
      </c>
      <c r="R27" s="57">
        <v>59544</v>
      </c>
      <c r="S27" s="58">
        <v>5167.2299999999996</v>
      </c>
      <c r="T27" s="57">
        <v>31518</v>
      </c>
      <c r="U27" s="58">
        <v>2917.31</v>
      </c>
      <c r="V27" s="57">
        <v>30459</v>
      </c>
      <c r="W27" s="58">
        <v>2819.29</v>
      </c>
      <c r="X27" s="57">
        <v>26212</v>
      </c>
      <c r="Y27" s="58">
        <v>2476.77</v>
      </c>
      <c r="Z27" s="57">
        <v>30256</v>
      </c>
      <c r="AA27" s="58">
        <v>2858.89</v>
      </c>
      <c r="AB27" s="57">
        <v>153411</v>
      </c>
      <c r="AC27" s="58">
        <v>14199.72</v>
      </c>
      <c r="AD27" s="57">
        <v>252880</v>
      </c>
      <c r="AE27" s="58">
        <v>23406.57</v>
      </c>
      <c r="AF27" s="57">
        <v>331362</v>
      </c>
      <c r="AG27" s="58">
        <v>30670.87</v>
      </c>
    </row>
    <row r="28" spans="1:33" ht="14.1" customHeight="1" x14ac:dyDescent="0.2">
      <c r="A28" s="82">
        <v>22</v>
      </c>
      <c r="B28" s="5" t="s">
        <v>209</v>
      </c>
      <c r="C28" s="24">
        <v>3.996</v>
      </c>
      <c r="D28" s="5" t="s">
        <v>247</v>
      </c>
      <c r="E28" s="42">
        <v>33164752</v>
      </c>
      <c r="F28" s="37">
        <v>2557031.87</v>
      </c>
      <c r="G28" s="45">
        <f t="shared" si="0"/>
        <v>7.7100000000000002E-2</v>
      </c>
      <c r="H28" s="86">
        <f t="shared" si="1"/>
        <v>4.3300000000000005E-2</v>
      </c>
      <c r="I28" s="115">
        <f t="shared" si="2"/>
        <v>1436033.7616000001</v>
      </c>
      <c r="J28" s="57">
        <v>2824920</v>
      </c>
      <c r="K28" s="58">
        <v>210400.04</v>
      </c>
      <c r="L28" s="57">
        <v>2621308</v>
      </c>
      <c r="M28" s="58">
        <v>190595.3</v>
      </c>
      <c r="N28" s="57">
        <v>2907512</v>
      </c>
      <c r="O28" s="58">
        <v>206287.98</v>
      </c>
      <c r="P28" s="57">
        <v>2741624</v>
      </c>
      <c r="Q28" s="58">
        <v>194518.22</v>
      </c>
      <c r="R28" s="57">
        <v>2878624</v>
      </c>
      <c r="S28" s="58">
        <v>214399.92</v>
      </c>
      <c r="T28" s="57">
        <v>2814220</v>
      </c>
      <c r="U28" s="58">
        <v>224490.33</v>
      </c>
      <c r="V28" s="57">
        <v>2644996</v>
      </c>
      <c r="W28" s="58">
        <v>210991.33</v>
      </c>
      <c r="X28" s="57">
        <v>2881208</v>
      </c>
      <c r="Y28" s="58">
        <v>234904.89</v>
      </c>
      <c r="Z28" s="57">
        <v>2791044</v>
      </c>
      <c r="AA28" s="58">
        <v>227553.82</v>
      </c>
      <c r="AB28" s="57">
        <v>2884080</v>
      </c>
      <c r="AC28" s="58">
        <v>230063.06</v>
      </c>
      <c r="AD28" s="57">
        <v>2403128</v>
      </c>
      <c r="AE28" s="58">
        <v>191697.52</v>
      </c>
      <c r="AF28" s="57">
        <v>2772088</v>
      </c>
      <c r="AG28" s="58">
        <v>221129.46</v>
      </c>
    </row>
    <row r="29" spans="1:33" ht="14.1" customHeight="1" x14ac:dyDescent="0.2">
      <c r="A29" s="82">
        <v>23</v>
      </c>
      <c r="B29" s="5" t="s">
        <v>386</v>
      </c>
      <c r="C29" s="24">
        <v>0.312</v>
      </c>
      <c r="D29" s="5" t="s">
        <v>387</v>
      </c>
      <c r="E29" s="42">
        <v>138631</v>
      </c>
      <c r="F29" s="37">
        <v>13756.35</v>
      </c>
      <c r="G29" s="45">
        <f t="shared" si="0"/>
        <v>9.9199999999999997E-2</v>
      </c>
      <c r="H29" s="86">
        <f t="shared" si="1"/>
        <v>6.54E-2</v>
      </c>
      <c r="I29" s="115">
        <f t="shared" si="2"/>
        <v>9066.4673999999995</v>
      </c>
      <c r="J29" s="57">
        <v>0</v>
      </c>
      <c r="K29" s="58">
        <v>0</v>
      </c>
      <c r="L29" s="57">
        <v>0</v>
      </c>
      <c r="M29" s="58">
        <v>0</v>
      </c>
      <c r="N29" s="57">
        <v>0</v>
      </c>
      <c r="O29" s="58">
        <v>0</v>
      </c>
      <c r="P29" s="57">
        <v>0</v>
      </c>
      <c r="Q29" s="58">
        <v>0</v>
      </c>
      <c r="R29" s="57">
        <v>0</v>
      </c>
      <c r="S29" s="58">
        <v>0</v>
      </c>
      <c r="T29" s="57">
        <v>0</v>
      </c>
      <c r="U29" s="58">
        <v>0</v>
      </c>
      <c r="V29" s="57">
        <v>0</v>
      </c>
      <c r="W29" s="58">
        <v>0</v>
      </c>
      <c r="X29" s="57">
        <v>0</v>
      </c>
      <c r="Y29" s="58">
        <v>0</v>
      </c>
      <c r="Z29" s="57">
        <v>0</v>
      </c>
      <c r="AA29" s="58">
        <v>0</v>
      </c>
      <c r="AB29" s="57">
        <v>0</v>
      </c>
      <c r="AC29" s="58">
        <v>0</v>
      </c>
      <c r="AD29" s="57">
        <v>0</v>
      </c>
      <c r="AE29" s="58">
        <v>0</v>
      </c>
      <c r="AF29" s="57">
        <v>138631</v>
      </c>
      <c r="AG29" s="58">
        <v>13756.35</v>
      </c>
    </row>
    <row r="30" spans="1:33" ht="14.1" customHeight="1" x14ac:dyDescent="0.2">
      <c r="A30" s="82">
        <v>24</v>
      </c>
      <c r="B30" s="5" t="s">
        <v>155</v>
      </c>
      <c r="C30" s="24">
        <v>0.15</v>
      </c>
      <c r="D30" s="5" t="s">
        <v>157</v>
      </c>
      <c r="E30" s="42">
        <v>710970</v>
      </c>
      <c r="F30" s="37">
        <v>74399.02</v>
      </c>
      <c r="G30" s="45">
        <f t="shared" si="0"/>
        <v>0.1046</v>
      </c>
      <c r="H30" s="86">
        <f t="shared" si="1"/>
        <v>7.0800000000000002E-2</v>
      </c>
      <c r="I30" s="115">
        <f t="shared" si="2"/>
        <v>50336.675999999999</v>
      </c>
      <c r="J30" s="57">
        <v>0</v>
      </c>
      <c r="K30" s="58">
        <v>0</v>
      </c>
      <c r="L30" s="57">
        <v>50772</v>
      </c>
      <c r="M30" s="58">
        <v>5026.43</v>
      </c>
      <c r="N30" s="57">
        <v>87730</v>
      </c>
      <c r="O30" s="58">
        <v>8487.8799999999992</v>
      </c>
      <c r="P30" s="57">
        <v>90459</v>
      </c>
      <c r="Q30" s="58">
        <v>8751.91</v>
      </c>
      <c r="R30" s="57">
        <v>29029</v>
      </c>
      <c r="S30" s="58">
        <v>2939.48</v>
      </c>
      <c r="T30" s="57">
        <v>29911</v>
      </c>
      <c r="U30" s="58">
        <v>3230.69</v>
      </c>
      <c r="V30" s="57">
        <v>53819</v>
      </c>
      <c r="W30" s="58">
        <v>5812.99</v>
      </c>
      <c r="X30" s="57">
        <v>66140</v>
      </c>
      <c r="Y30" s="58">
        <v>7292.6</v>
      </c>
      <c r="Z30" s="57">
        <v>52502</v>
      </c>
      <c r="AA30" s="58">
        <v>5788.87</v>
      </c>
      <c r="AB30" s="57">
        <v>77732</v>
      </c>
      <c r="AC30" s="58">
        <v>8395.83</v>
      </c>
      <c r="AD30" s="57">
        <v>92625</v>
      </c>
      <c r="AE30" s="58">
        <v>10004.43</v>
      </c>
      <c r="AF30" s="57">
        <v>80251</v>
      </c>
      <c r="AG30" s="58">
        <v>8667.91</v>
      </c>
    </row>
    <row r="31" spans="1:33" ht="14.1" customHeight="1" x14ac:dyDescent="0.2">
      <c r="A31" s="82">
        <v>25</v>
      </c>
      <c r="B31" s="5" t="s">
        <v>156</v>
      </c>
      <c r="C31" s="24">
        <v>0.17</v>
      </c>
      <c r="D31" s="5" t="s">
        <v>158</v>
      </c>
      <c r="E31" s="42">
        <v>627817</v>
      </c>
      <c r="F31" s="37">
        <v>64245.789999999994</v>
      </c>
      <c r="G31" s="45">
        <f t="shared" si="0"/>
        <v>0.1023</v>
      </c>
      <c r="H31" s="86">
        <f t="shared" si="1"/>
        <v>6.8500000000000005E-2</v>
      </c>
      <c r="I31" s="115">
        <f t="shared" si="2"/>
        <v>43005.464500000002</v>
      </c>
      <c r="J31" s="59">
        <v>104525</v>
      </c>
      <c r="K31" s="60">
        <v>10334.39</v>
      </c>
      <c r="L31" s="59">
        <v>39987</v>
      </c>
      <c r="M31" s="60">
        <v>3865.54</v>
      </c>
      <c r="N31" s="59">
        <v>63953</v>
      </c>
      <c r="O31" s="60">
        <v>6042.28</v>
      </c>
      <c r="P31" s="57">
        <v>32216</v>
      </c>
      <c r="Q31" s="58">
        <v>3043.77</v>
      </c>
      <c r="R31" s="57">
        <v>0</v>
      </c>
      <c r="S31" s="58">
        <v>0</v>
      </c>
      <c r="T31" s="57">
        <v>25520</v>
      </c>
      <c r="U31" s="58">
        <v>2691.34</v>
      </c>
      <c r="V31" s="57">
        <v>38204</v>
      </c>
      <c r="W31" s="58">
        <v>4028.99</v>
      </c>
      <c r="X31" s="57">
        <v>44507</v>
      </c>
      <c r="Y31" s="58">
        <v>4791.62</v>
      </c>
      <c r="Z31" s="57">
        <v>15700</v>
      </c>
      <c r="AA31" s="58">
        <v>1690.26</v>
      </c>
      <c r="AB31" s="57">
        <v>55182</v>
      </c>
      <c r="AC31" s="58">
        <v>5819.49</v>
      </c>
      <c r="AD31" s="57">
        <v>91604</v>
      </c>
      <c r="AE31" s="58">
        <v>9660.56</v>
      </c>
      <c r="AF31" s="57">
        <v>116419</v>
      </c>
      <c r="AG31" s="58">
        <v>12277.55</v>
      </c>
    </row>
    <row r="32" spans="1:33" s="12" customFormat="1" ht="14.1" customHeight="1" x14ac:dyDescent="0.2">
      <c r="A32" s="82">
        <v>26</v>
      </c>
      <c r="B32" s="5" t="s">
        <v>159</v>
      </c>
      <c r="C32" s="24">
        <v>0.38</v>
      </c>
      <c r="D32" s="5" t="s">
        <v>1</v>
      </c>
      <c r="E32" s="42">
        <v>2709824</v>
      </c>
      <c r="F32" s="37">
        <v>259433.06000000003</v>
      </c>
      <c r="G32" s="45">
        <f t="shared" si="0"/>
        <v>9.5699999999999993E-2</v>
      </c>
      <c r="H32" s="86">
        <f t="shared" si="1"/>
        <v>6.1899999999999997E-2</v>
      </c>
      <c r="I32" s="115">
        <f t="shared" si="2"/>
        <v>167738.10559999998</v>
      </c>
      <c r="J32" s="59">
        <v>259921</v>
      </c>
      <c r="K32" s="60">
        <v>24180.45</v>
      </c>
      <c r="L32" s="59">
        <v>234928</v>
      </c>
      <c r="M32" s="60">
        <v>21369.05</v>
      </c>
      <c r="N32" s="59">
        <v>255291</v>
      </c>
      <c r="O32" s="60">
        <v>22692.82</v>
      </c>
      <c r="P32" s="57">
        <v>253039</v>
      </c>
      <c r="Q32" s="58">
        <v>22492.639999999999</v>
      </c>
      <c r="R32" s="57">
        <v>242270</v>
      </c>
      <c r="S32" s="58">
        <v>22538.38</v>
      </c>
      <c r="T32" s="57">
        <v>174524</v>
      </c>
      <c r="U32" s="58">
        <v>17318.02</v>
      </c>
      <c r="V32" s="57">
        <v>127202</v>
      </c>
      <c r="W32" s="58">
        <v>12622.25</v>
      </c>
      <c r="X32" s="57">
        <v>205378</v>
      </c>
      <c r="Y32" s="58">
        <v>20804.79</v>
      </c>
      <c r="Z32" s="57">
        <v>205151</v>
      </c>
      <c r="AA32" s="58">
        <v>20781.8</v>
      </c>
      <c r="AB32" s="57">
        <v>259479</v>
      </c>
      <c r="AC32" s="58">
        <v>25748.1</v>
      </c>
      <c r="AD32" s="57">
        <v>242515</v>
      </c>
      <c r="AE32" s="58">
        <v>24064.76</v>
      </c>
      <c r="AF32" s="57">
        <v>250126</v>
      </c>
      <c r="AG32" s="58">
        <v>24820</v>
      </c>
    </row>
    <row r="33" spans="1:33" s="12" customFormat="1" ht="14.1" customHeight="1" x14ac:dyDescent="0.2">
      <c r="A33" s="82">
        <v>27</v>
      </c>
      <c r="B33" s="5" t="s">
        <v>160</v>
      </c>
      <c r="C33" s="24">
        <v>0.30199999999999999</v>
      </c>
      <c r="D33" s="5" t="s">
        <v>1</v>
      </c>
      <c r="E33" s="42">
        <v>2351905</v>
      </c>
      <c r="F33" s="37">
        <v>225700.28999999998</v>
      </c>
      <c r="G33" s="56">
        <f t="shared" si="0"/>
        <v>9.6000000000000002E-2</v>
      </c>
      <c r="H33" s="86">
        <f t="shared" si="1"/>
        <v>6.2200000000000005E-2</v>
      </c>
      <c r="I33" s="115">
        <f t="shared" si="2"/>
        <v>146288.49100000001</v>
      </c>
      <c r="J33" s="59">
        <v>212066</v>
      </c>
      <c r="K33" s="60">
        <v>19728.5</v>
      </c>
      <c r="L33" s="59">
        <v>192658</v>
      </c>
      <c r="M33" s="60">
        <v>17524.169999999998</v>
      </c>
      <c r="N33" s="59">
        <v>212128</v>
      </c>
      <c r="O33" s="60">
        <v>18856.060000000001</v>
      </c>
      <c r="P33" s="57">
        <v>203822</v>
      </c>
      <c r="Q33" s="58">
        <v>18117.740000000002</v>
      </c>
      <c r="R33" s="57">
        <v>207666</v>
      </c>
      <c r="S33" s="58">
        <v>19319.169999999998</v>
      </c>
      <c r="T33" s="57">
        <v>125531</v>
      </c>
      <c r="U33" s="58">
        <v>12456.44</v>
      </c>
      <c r="V33" s="57">
        <v>174270</v>
      </c>
      <c r="W33" s="58">
        <v>17292.810000000001</v>
      </c>
      <c r="X33" s="57">
        <v>195078</v>
      </c>
      <c r="Y33" s="58">
        <v>19761.400000000001</v>
      </c>
      <c r="Z33" s="57">
        <v>199755</v>
      </c>
      <c r="AA33" s="58">
        <v>20235.18</v>
      </c>
      <c r="AB33" s="57">
        <v>211752</v>
      </c>
      <c r="AC33" s="58">
        <v>21012.15</v>
      </c>
      <c r="AD33" s="57">
        <v>205523</v>
      </c>
      <c r="AE33" s="58">
        <v>20394.05</v>
      </c>
      <c r="AF33" s="57">
        <v>211656</v>
      </c>
      <c r="AG33" s="58">
        <v>21002.62</v>
      </c>
    </row>
    <row r="34" spans="1:33" s="12" customFormat="1" ht="14.1" customHeight="1" x14ac:dyDescent="0.2">
      <c r="A34" s="82">
        <v>28</v>
      </c>
      <c r="B34" s="5" t="s">
        <v>334</v>
      </c>
      <c r="C34" s="24">
        <v>0.6</v>
      </c>
      <c r="D34" s="5" t="s">
        <v>335</v>
      </c>
      <c r="E34" s="42">
        <v>2079363</v>
      </c>
      <c r="F34" s="37">
        <v>198976.9</v>
      </c>
      <c r="G34" s="45">
        <f t="shared" si="0"/>
        <v>9.5699999999999993E-2</v>
      </c>
      <c r="H34" s="86">
        <f t="shared" si="1"/>
        <v>6.1899999999999997E-2</v>
      </c>
      <c r="I34" s="115">
        <f t="shared" si="2"/>
        <v>128712.56969999999</v>
      </c>
      <c r="J34" s="59">
        <v>0</v>
      </c>
      <c r="K34" s="60">
        <v>0</v>
      </c>
      <c r="L34" s="59">
        <v>0</v>
      </c>
      <c r="M34" s="60">
        <v>0</v>
      </c>
      <c r="N34" s="59">
        <v>0</v>
      </c>
      <c r="O34" s="60">
        <v>0</v>
      </c>
      <c r="P34" s="57">
        <v>0</v>
      </c>
      <c r="Q34" s="58">
        <v>0</v>
      </c>
      <c r="R34" s="57">
        <v>83144</v>
      </c>
      <c r="S34" s="58">
        <v>7427.25</v>
      </c>
      <c r="T34" s="57">
        <v>309028</v>
      </c>
      <c r="U34" s="58">
        <v>29444.19</v>
      </c>
      <c r="V34" s="57">
        <v>299223</v>
      </c>
      <c r="W34" s="58">
        <v>28509.97</v>
      </c>
      <c r="X34" s="57">
        <v>317390</v>
      </c>
      <c r="Y34" s="58">
        <v>30872.53</v>
      </c>
      <c r="Z34" s="57">
        <v>360948</v>
      </c>
      <c r="AA34" s="58">
        <v>35109.410000000003</v>
      </c>
      <c r="AB34" s="57">
        <v>242841</v>
      </c>
      <c r="AC34" s="58">
        <v>23137.89</v>
      </c>
      <c r="AD34" s="57">
        <v>120240</v>
      </c>
      <c r="AE34" s="58">
        <v>11456.47</v>
      </c>
      <c r="AF34" s="57">
        <v>346549</v>
      </c>
      <c r="AG34" s="58">
        <v>33019.19</v>
      </c>
    </row>
    <row r="35" spans="1:33" s="12" customFormat="1" ht="14.1" customHeight="1" x14ac:dyDescent="0.2">
      <c r="A35" s="82">
        <v>29</v>
      </c>
      <c r="B35" s="5" t="s">
        <v>372</v>
      </c>
      <c r="C35" s="24">
        <v>0.38</v>
      </c>
      <c r="D35" s="5" t="s">
        <v>336</v>
      </c>
      <c r="E35" s="42">
        <v>728912</v>
      </c>
      <c r="F35" s="37">
        <v>72263.920000000013</v>
      </c>
      <c r="G35" s="45">
        <f t="shared" si="0"/>
        <v>9.9099999999999994E-2</v>
      </c>
      <c r="H35" s="86">
        <f t="shared" si="1"/>
        <v>6.5299999999999997E-2</v>
      </c>
      <c r="I35" s="115">
        <f t="shared" si="2"/>
        <v>47597.953600000001</v>
      </c>
      <c r="J35" s="57">
        <v>0</v>
      </c>
      <c r="K35" s="58">
        <v>0</v>
      </c>
      <c r="L35" s="57">
        <v>0</v>
      </c>
      <c r="M35" s="58">
        <v>0</v>
      </c>
      <c r="N35" s="57">
        <v>0</v>
      </c>
      <c r="O35" s="58">
        <v>0</v>
      </c>
      <c r="P35" s="57">
        <v>0</v>
      </c>
      <c r="Q35" s="58">
        <v>0</v>
      </c>
      <c r="R35" s="57">
        <v>73817</v>
      </c>
      <c r="S35" s="58">
        <v>6867.2</v>
      </c>
      <c r="T35" s="57">
        <v>76585</v>
      </c>
      <c r="U35" s="58">
        <v>7599.53</v>
      </c>
      <c r="V35" s="57">
        <v>92713</v>
      </c>
      <c r="W35" s="58">
        <v>9199.91</v>
      </c>
      <c r="X35" s="57">
        <v>94007</v>
      </c>
      <c r="Y35" s="58">
        <v>9522.91</v>
      </c>
      <c r="Z35" s="57">
        <v>95192</v>
      </c>
      <c r="AA35" s="58">
        <v>9642.9500000000007</v>
      </c>
      <c r="AB35" s="57">
        <v>115845</v>
      </c>
      <c r="AC35" s="58">
        <v>11495.3</v>
      </c>
      <c r="AD35" s="57">
        <v>86223</v>
      </c>
      <c r="AE35" s="58">
        <v>8555.91</v>
      </c>
      <c r="AF35" s="57">
        <v>94530</v>
      </c>
      <c r="AG35" s="58">
        <v>9380.2099999999991</v>
      </c>
    </row>
    <row r="36" spans="1:33" ht="14.1" customHeight="1" x14ac:dyDescent="0.2">
      <c r="A36" s="82">
        <v>30</v>
      </c>
      <c r="B36" s="5" t="s">
        <v>161</v>
      </c>
      <c r="C36" s="24">
        <v>11.8</v>
      </c>
      <c r="D36" s="5" t="s">
        <v>322</v>
      </c>
      <c r="E36" s="42">
        <v>34864939</v>
      </c>
      <c r="F36" s="37">
        <v>2297414.7999999998</v>
      </c>
      <c r="G36" s="45">
        <f t="shared" si="0"/>
        <v>6.59E-2</v>
      </c>
      <c r="H36" s="86">
        <f t="shared" si="1"/>
        <v>3.2100000000000004E-2</v>
      </c>
      <c r="I36" s="115">
        <f t="shared" si="2"/>
        <v>1119164.5419000001</v>
      </c>
      <c r="J36" s="57">
        <v>7066769</v>
      </c>
      <c r="K36" s="58">
        <v>309206.67</v>
      </c>
      <c r="L36" s="57">
        <v>4890427</v>
      </c>
      <c r="M36" s="58">
        <v>244746.72</v>
      </c>
      <c r="N36" s="57">
        <v>2115428</v>
      </c>
      <c r="O36" s="58">
        <v>166415.97999999998</v>
      </c>
      <c r="P36" s="57">
        <v>6739235</v>
      </c>
      <c r="Q36" s="58">
        <v>294294.76</v>
      </c>
      <c r="R36" s="57">
        <v>871332</v>
      </c>
      <c r="S36" s="58">
        <v>133321.16</v>
      </c>
      <c r="T36" s="57">
        <v>1922510</v>
      </c>
      <c r="U36" s="58">
        <v>166947.45000000001</v>
      </c>
      <c r="V36" s="57">
        <v>1195904</v>
      </c>
      <c r="W36" s="58">
        <v>144177.72</v>
      </c>
      <c r="X36" s="57">
        <v>0</v>
      </c>
      <c r="Y36" s="58">
        <v>108157.09</v>
      </c>
      <c r="Z36" s="57">
        <v>0</v>
      </c>
      <c r="AA36" s="58">
        <v>108157.09</v>
      </c>
      <c r="AB36" s="57">
        <v>3664860</v>
      </c>
      <c r="AC36" s="58">
        <v>217076.72999999998</v>
      </c>
      <c r="AD36" s="57">
        <v>4978925</v>
      </c>
      <c r="AE36" s="58">
        <v>255234.53</v>
      </c>
      <c r="AF36" s="57">
        <v>1419549</v>
      </c>
      <c r="AG36" s="58">
        <v>149678.9</v>
      </c>
    </row>
    <row r="37" spans="1:33" ht="14.1" customHeight="1" x14ac:dyDescent="0.2">
      <c r="A37" s="82">
        <v>31</v>
      </c>
      <c r="B37" s="5" t="s">
        <v>299</v>
      </c>
      <c r="C37" s="24">
        <v>0.15</v>
      </c>
      <c r="D37" s="5" t="s">
        <v>248</v>
      </c>
      <c r="E37" s="42">
        <v>1251221</v>
      </c>
      <c r="F37" s="37">
        <v>130927.56999999999</v>
      </c>
      <c r="G37" s="45">
        <f t="shared" si="0"/>
        <v>0.1046</v>
      </c>
      <c r="H37" s="86">
        <f t="shared" si="1"/>
        <v>7.0800000000000002E-2</v>
      </c>
      <c r="I37" s="115">
        <f t="shared" si="2"/>
        <v>88586.446800000005</v>
      </c>
      <c r="J37" s="57">
        <v>103209</v>
      </c>
      <c r="K37" s="58">
        <v>10450.94</v>
      </c>
      <c r="L37" s="57">
        <v>93500</v>
      </c>
      <c r="M37" s="58">
        <v>9256.5</v>
      </c>
      <c r="N37" s="57">
        <v>108558</v>
      </c>
      <c r="O37" s="58">
        <v>10502.99</v>
      </c>
      <c r="P37" s="57">
        <v>105748</v>
      </c>
      <c r="Q37" s="58">
        <v>10231.120000000001</v>
      </c>
      <c r="R37" s="57">
        <v>107775</v>
      </c>
      <c r="S37" s="58">
        <v>10913.3</v>
      </c>
      <c r="T37" s="57">
        <v>99788</v>
      </c>
      <c r="U37" s="58">
        <v>10778.1</v>
      </c>
      <c r="V37" s="57">
        <v>103159</v>
      </c>
      <c r="W37" s="58">
        <v>11142.2</v>
      </c>
      <c r="X37" s="57">
        <v>100772</v>
      </c>
      <c r="Y37" s="58">
        <v>11111.12</v>
      </c>
      <c r="Z37" s="57">
        <v>104939</v>
      </c>
      <c r="AA37" s="58">
        <v>11570.57</v>
      </c>
      <c r="AB37" s="57">
        <v>109383</v>
      </c>
      <c r="AC37" s="58">
        <v>11814.46</v>
      </c>
      <c r="AD37" s="57">
        <v>105565</v>
      </c>
      <c r="AE37" s="58">
        <v>11402.08</v>
      </c>
      <c r="AF37" s="57">
        <v>108825</v>
      </c>
      <c r="AG37" s="58">
        <v>11754.19</v>
      </c>
    </row>
    <row r="38" spans="1:33" ht="14.1" customHeight="1" x14ac:dyDescent="0.2">
      <c r="A38" s="82">
        <v>32</v>
      </c>
      <c r="B38" s="5" t="s">
        <v>325</v>
      </c>
      <c r="C38" s="24">
        <v>0.17</v>
      </c>
      <c r="D38" s="5" t="s">
        <v>249</v>
      </c>
      <c r="E38" s="42">
        <v>993729</v>
      </c>
      <c r="F38" s="37">
        <v>101166.67000000001</v>
      </c>
      <c r="G38" s="45">
        <f t="shared" si="0"/>
        <v>0.1018</v>
      </c>
      <c r="H38" s="86">
        <f t="shared" si="1"/>
        <v>6.8000000000000005E-2</v>
      </c>
      <c r="I38" s="115">
        <f t="shared" si="2"/>
        <v>67573.572</v>
      </c>
      <c r="J38" s="57">
        <v>85330</v>
      </c>
      <c r="K38" s="58">
        <v>8436.58</v>
      </c>
      <c r="L38" s="57">
        <v>91366</v>
      </c>
      <c r="M38" s="58">
        <v>8832.35</v>
      </c>
      <c r="N38" s="57">
        <v>96380</v>
      </c>
      <c r="O38" s="58">
        <v>9105.98</v>
      </c>
      <c r="P38" s="57">
        <v>86852</v>
      </c>
      <c r="Q38" s="58">
        <v>8205.7800000000007</v>
      </c>
      <c r="R38" s="57">
        <v>88037</v>
      </c>
      <c r="S38" s="58">
        <v>8704.2199999999993</v>
      </c>
      <c r="T38" s="57">
        <v>62725</v>
      </c>
      <c r="U38" s="58">
        <v>6614.98</v>
      </c>
      <c r="V38" s="57">
        <v>41258</v>
      </c>
      <c r="W38" s="58">
        <v>4351.07</v>
      </c>
      <c r="X38" s="57">
        <v>63319</v>
      </c>
      <c r="Y38" s="58">
        <v>6816.92</v>
      </c>
      <c r="Z38" s="57">
        <v>84631</v>
      </c>
      <c r="AA38" s="58">
        <v>9111.3700000000008</v>
      </c>
      <c r="AB38" s="57">
        <v>97385</v>
      </c>
      <c r="AC38" s="58">
        <v>10270.219999999999</v>
      </c>
      <c r="AD38" s="57">
        <v>94399</v>
      </c>
      <c r="AE38" s="58">
        <v>9955.32</v>
      </c>
      <c r="AF38" s="57">
        <v>102047</v>
      </c>
      <c r="AG38" s="58">
        <v>10761.88</v>
      </c>
    </row>
    <row r="39" spans="1:33" ht="14.1" customHeight="1" x14ac:dyDescent="0.2">
      <c r="A39" s="82">
        <v>33</v>
      </c>
      <c r="B39" s="5" t="s">
        <v>333</v>
      </c>
      <c r="C39" s="24">
        <v>0.495</v>
      </c>
      <c r="D39" s="5" t="s">
        <v>231</v>
      </c>
      <c r="E39" s="42">
        <v>2894884</v>
      </c>
      <c r="F39" s="37">
        <v>263160.48000000004</v>
      </c>
      <c r="G39" s="45">
        <f t="shared" si="0"/>
        <v>9.0899999999999995E-2</v>
      </c>
      <c r="H39" s="86">
        <f t="shared" si="1"/>
        <v>5.7099999999999998E-2</v>
      </c>
      <c r="I39" s="115">
        <f t="shared" si="2"/>
        <v>165297.87640000001</v>
      </c>
      <c r="J39" s="59">
        <v>353296</v>
      </c>
      <c r="K39" s="60">
        <v>31559.93</v>
      </c>
      <c r="L39" s="59">
        <v>297057</v>
      </c>
      <c r="M39" s="60">
        <v>25944.959999999999</v>
      </c>
      <c r="N39" s="59">
        <v>352658</v>
      </c>
      <c r="O39" s="60">
        <v>30102.89</v>
      </c>
      <c r="P39" s="57">
        <v>321816</v>
      </c>
      <c r="Q39" s="58">
        <v>27470.21</v>
      </c>
      <c r="R39" s="57">
        <v>330332</v>
      </c>
      <c r="S39" s="58">
        <v>29508.560000000001</v>
      </c>
      <c r="T39" s="57">
        <v>240421</v>
      </c>
      <c r="U39" s="58">
        <v>22907.31</v>
      </c>
      <c r="V39" s="57">
        <v>157974</v>
      </c>
      <c r="W39" s="58">
        <v>15051.76</v>
      </c>
      <c r="X39" s="57">
        <v>31789</v>
      </c>
      <c r="Y39" s="58">
        <v>3092.12</v>
      </c>
      <c r="Z39" s="57">
        <v>195814</v>
      </c>
      <c r="AA39" s="58">
        <v>19046.830000000002</v>
      </c>
      <c r="AB39" s="57">
        <v>158828</v>
      </c>
      <c r="AC39" s="58">
        <v>15133.13</v>
      </c>
      <c r="AD39" s="57">
        <v>309681</v>
      </c>
      <c r="AE39" s="58">
        <v>29506.41</v>
      </c>
      <c r="AF39" s="57">
        <v>145218</v>
      </c>
      <c r="AG39" s="58">
        <v>13836.37</v>
      </c>
    </row>
    <row r="40" spans="1:33" s="12" customFormat="1" ht="14.1" customHeight="1" x14ac:dyDescent="0.2">
      <c r="A40" s="82">
        <v>34</v>
      </c>
      <c r="B40" s="5" t="s">
        <v>162</v>
      </c>
      <c r="C40" s="24">
        <v>0.35</v>
      </c>
      <c r="D40" s="5" t="s">
        <v>244</v>
      </c>
      <c r="E40" s="42">
        <v>2081091</v>
      </c>
      <c r="F40" s="37">
        <v>198056.79000000004</v>
      </c>
      <c r="G40" s="45">
        <f t="shared" si="0"/>
        <v>9.5200000000000007E-2</v>
      </c>
      <c r="H40" s="86">
        <f t="shared" si="1"/>
        <v>6.140000000000001E-2</v>
      </c>
      <c r="I40" s="115">
        <f t="shared" si="2"/>
        <v>127778.98740000003</v>
      </c>
      <c r="J40" s="59">
        <v>236371</v>
      </c>
      <c r="K40" s="60">
        <v>21989.59</v>
      </c>
      <c r="L40" s="59">
        <v>229644</v>
      </c>
      <c r="M40" s="60">
        <v>20888.419999999998</v>
      </c>
      <c r="N40" s="59">
        <v>246959</v>
      </c>
      <c r="O40" s="60">
        <v>21952.19</v>
      </c>
      <c r="P40" s="57">
        <v>192974</v>
      </c>
      <c r="Q40" s="58">
        <v>17153.46</v>
      </c>
      <c r="R40" s="57">
        <v>153847</v>
      </c>
      <c r="S40" s="58">
        <v>14312.39</v>
      </c>
      <c r="T40" s="57">
        <v>110181</v>
      </c>
      <c r="U40" s="58">
        <v>10933.26</v>
      </c>
      <c r="V40" s="57">
        <v>69630</v>
      </c>
      <c r="W40" s="58">
        <v>6909.38</v>
      </c>
      <c r="X40" s="57">
        <v>76632</v>
      </c>
      <c r="Y40" s="58">
        <v>7762.82</v>
      </c>
      <c r="Z40" s="57">
        <v>125082</v>
      </c>
      <c r="AA40" s="58">
        <v>12670.81</v>
      </c>
      <c r="AB40" s="57">
        <v>198622</v>
      </c>
      <c r="AC40" s="58">
        <v>19709.259999999998</v>
      </c>
      <c r="AD40" s="57">
        <v>215218</v>
      </c>
      <c r="AE40" s="58">
        <v>21356.080000000002</v>
      </c>
      <c r="AF40" s="57">
        <v>225931</v>
      </c>
      <c r="AG40" s="58">
        <v>22419.13</v>
      </c>
    </row>
    <row r="41" spans="1:33" s="12" customFormat="1" ht="14.1" customHeight="1" x14ac:dyDescent="0.2">
      <c r="A41" s="82">
        <v>35</v>
      </c>
      <c r="B41" s="5" t="s">
        <v>543</v>
      </c>
      <c r="C41" s="24">
        <v>139</v>
      </c>
      <c r="D41" s="5" t="s">
        <v>514</v>
      </c>
      <c r="E41" s="42">
        <v>626726803</v>
      </c>
      <c r="F41" s="37">
        <v>31620472.91426</v>
      </c>
      <c r="G41" s="45">
        <f t="shared" si="0"/>
        <v>5.0500000000000003E-2</v>
      </c>
      <c r="H41" s="86">
        <f t="shared" si="1"/>
        <v>1.6700000000000007E-2</v>
      </c>
      <c r="I41" s="115">
        <f t="shared" si="2"/>
        <v>10466337.610100005</v>
      </c>
      <c r="J41" s="59">
        <v>95352721</v>
      </c>
      <c r="K41" s="60">
        <v>3729185.3400000003</v>
      </c>
      <c r="L41" s="59">
        <v>84367976</v>
      </c>
      <c r="M41" s="60">
        <v>3383979.7</v>
      </c>
      <c r="N41" s="59">
        <v>82962924</v>
      </c>
      <c r="O41" s="60">
        <v>3292411.1500000004</v>
      </c>
      <c r="P41" s="57">
        <v>12416179</v>
      </c>
      <c r="Q41" s="58">
        <v>1532975.3342600001</v>
      </c>
      <c r="R41" s="57">
        <v>67002562</v>
      </c>
      <c r="S41" s="58">
        <v>2984143.16</v>
      </c>
      <c r="T41" s="57">
        <v>31727361</v>
      </c>
      <c r="U41" s="58">
        <v>2121200.15</v>
      </c>
      <c r="V41" s="57">
        <v>0</v>
      </c>
      <c r="W41" s="58">
        <v>1223315.83</v>
      </c>
      <c r="X41" s="57">
        <v>0</v>
      </c>
      <c r="Y41" s="58">
        <v>1223315.83</v>
      </c>
      <c r="Z41" s="57">
        <v>21045974</v>
      </c>
      <c r="AA41" s="58">
        <v>1833017.7</v>
      </c>
      <c r="AB41" s="57">
        <v>82771709</v>
      </c>
      <c r="AC41" s="58">
        <v>3565755.19</v>
      </c>
      <c r="AD41" s="57">
        <v>75553078</v>
      </c>
      <c r="AE41" s="58">
        <v>3394711.29</v>
      </c>
      <c r="AF41" s="57">
        <v>73526319</v>
      </c>
      <c r="AG41" s="58">
        <v>3336462.24</v>
      </c>
    </row>
    <row r="42" spans="1:33" s="12" customFormat="1" ht="14.1" customHeight="1" x14ac:dyDescent="0.2">
      <c r="A42" s="82">
        <v>36</v>
      </c>
      <c r="B42" s="5" t="s">
        <v>544</v>
      </c>
      <c r="C42" s="24">
        <v>597</v>
      </c>
      <c r="D42" s="5" t="s">
        <v>545</v>
      </c>
      <c r="E42" s="42">
        <v>1426335131</v>
      </c>
      <c r="F42" s="37">
        <v>76909623.791390002</v>
      </c>
      <c r="G42" s="45">
        <f t="shared" si="0"/>
        <v>5.3900000000000003E-2</v>
      </c>
      <c r="H42" s="86">
        <f t="shared" si="1"/>
        <v>2.0100000000000007E-2</v>
      </c>
      <c r="I42" s="115">
        <f t="shared" si="2"/>
        <v>28669336.13310001</v>
      </c>
      <c r="J42" s="59">
        <v>285621318</v>
      </c>
      <c r="K42" s="60">
        <v>10808490.810000001</v>
      </c>
      <c r="L42" s="59">
        <v>284313898</v>
      </c>
      <c r="M42" s="60">
        <v>10571406.050000001</v>
      </c>
      <c r="N42" s="59">
        <v>279362951</v>
      </c>
      <c r="O42" s="60">
        <v>10245988.640000001</v>
      </c>
      <c r="P42" s="57">
        <v>11086163</v>
      </c>
      <c r="Q42" s="58">
        <v>3396882.2413900001</v>
      </c>
      <c r="R42" s="57">
        <v>0</v>
      </c>
      <c r="S42" s="58">
        <v>3113852.5</v>
      </c>
      <c r="T42" s="57">
        <v>16602523</v>
      </c>
      <c r="U42" s="58">
        <v>3596321.82</v>
      </c>
      <c r="V42" s="57">
        <v>48774159</v>
      </c>
      <c r="W42" s="58">
        <v>4531229.5600000005</v>
      </c>
      <c r="X42" s="57">
        <v>54456052</v>
      </c>
      <c r="Y42" s="58">
        <v>4735009.17</v>
      </c>
      <c r="Z42" s="57">
        <v>23402547</v>
      </c>
      <c r="AA42" s="58">
        <v>3810546.32</v>
      </c>
      <c r="AB42" s="57">
        <v>40275060</v>
      </c>
      <c r="AC42" s="58">
        <v>4284245.74</v>
      </c>
      <c r="AD42" s="57">
        <v>201196342</v>
      </c>
      <c r="AE42" s="58">
        <v>9210101.6600000001</v>
      </c>
      <c r="AF42" s="57">
        <v>181244118</v>
      </c>
      <c r="AG42" s="58">
        <v>8605549.2799999993</v>
      </c>
    </row>
    <row r="43" spans="1:33" s="12" customFormat="1" ht="14.1" customHeight="1" x14ac:dyDescent="0.2">
      <c r="A43" s="82">
        <v>37</v>
      </c>
      <c r="B43" s="5" t="s">
        <v>163</v>
      </c>
      <c r="C43" s="24">
        <v>3.996</v>
      </c>
      <c r="D43" s="5" t="s">
        <v>306</v>
      </c>
      <c r="E43" s="42">
        <v>32941461</v>
      </c>
      <c r="F43" s="37">
        <v>2539639.0400000005</v>
      </c>
      <c r="G43" s="45">
        <f t="shared" si="0"/>
        <v>7.7100000000000002E-2</v>
      </c>
      <c r="H43" s="86">
        <f t="shared" si="1"/>
        <v>4.3300000000000005E-2</v>
      </c>
      <c r="I43" s="115">
        <f t="shared" si="2"/>
        <v>1426365.2613000001</v>
      </c>
      <c r="J43" s="57">
        <v>2926395</v>
      </c>
      <c r="K43" s="58">
        <v>217957.9</v>
      </c>
      <c r="L43" s="57">
        <v>2553897</v>
      </c>
      <c r="M43" s="58">
        <v>185693.85</v>
      </c>
      <c r="N43" s="57">
        <v>2760729</v>
      </c>
      <c r="O43" s="58">
        <v>195873.72</v>
      </c>
      <c r="P43" s="57">
        <v>2824581</v>
      </c>
      <c r="Q43" s="58">
        <v>200404.02</v>
      </c>
      <c r="R43" s="57">
        <v>2859648</v>
      </c>
      <c r="S43" s="58">
        <v>212986.58</v>
      </c>
      <c r="T43" s="57">
        <v>2256387</v>
      </c>
      <c r="U43" s="58">
        <v>179991.99</v>
      </c>
      <c r="V43" s="57">
        <v>2549061</v>
      </c>
      <c r="W43" s="58">
        <v>203338.6</v>
      </c>
      <c r="X43" s="57">
        <v>2832201</v>
      </c>
      <c r="Y43" s="58">
        <v>230909.35</v>
      </c>
      <c r="Z43" s="57">
        <v>2735874</v>
      </c>
      <c r="AA43" s="58">
        <v>223055.81</v>
      </c>
      <c r="AB43" s="57">
        <v>2923290</v>
      </c>
      <c r="AC43" s="58">
        <v>233190.84</v>
      </c>
      <c r="AD43" s="57">
        <v>2831031</v>
      </c>
      <c r="AE43" s="58">
        <v>225831.34</v>
      </c>
      <c r="AF43" s="57">
        <v>2888367</v>
      </c>
      <c r="AG43" s="58">
        <v>230405.04</v>
      </c>
    </row>
    <row r="44" spans="1:33" ht="14.1" customHeight="1" x14ac:dyDescent="0.2">
      <c r="A44" s="82">
        <v>38</v>
      </c>
      <c r="B44" s="5" t="s">
        <v>310</v>
      </c>
      <c r="C44" s="24">
        <v>1.6439999999999999</v>
      </c>
      <c r="D44" s="5" t="s">
        <v>164</v>
      </c>
      <c r="E44" s="42">
        <v>12230184</v>
      </c>
      <c r="F44" s="37">
        <v>982902.15000000014</v>
      </c>
      <c r="G44" s="45">
        <f t="shared" si="0"/>
        <v>8.0399999999999999E-2</v>
      </c>
      <c r="H44" s="86">
        <f t="shared" si="1"/>
        <v>4.6600000000000003E-2</v>
      </c>
      <c r="I44" s="115">
        <f t="shared" si="2"/>
        <v>569926.57440000004</v>
      </c>
      <c r="J44" s="57">
        <v>1129419</v>
      </c>
      <c r="K44" s="58">
        <v>87857.5</v>
      </c>
      <c r="L44" s="57">
        <v>1044232</v>
      </c>
      <c r="M44" s="58">
        <v>79309.42</v>
      </c>
      <c r="N44" s="57">
        <v>1137253</v>
      </c>
      <c r="O44" s="58">
        <v>84281.82</v>
      </c>
      <c r="P44" s="57">
        <v>994225</v>
      </c>
      <c r="Q44" s="58">
        <v>73682.009999999995</v>
      </c>
      <c r="R44" s="57">
        <v>1095289</v>
      </c>
      <c r="S44" s="58">
        <v>85202.53</v>
      </c>
      <c r="T44" s="57">
        <v>986177</v>
      </c>
      <c r="U44" s="58">
        <v>82168.27</v>
      </c>
      <c r="V44" s="57">
        <v>980254</v>
      </c>
      <c r="W44" s="58">
        <v>81674.759999999995</v>
      </c>
      <c r="X44" s="57">
        <v>949510</v>
      </c>
      <c r="Y44" s="58">
        <v>80860.27</v>
      </c>
      <c r="Z44" s="57">
        <v>959603</v>
      </c>
      <c r="AA44" s="58">
        <v>81719.789999999994</v>
      </c>
      <c r="AB44" s="57">
        <v>781496</v>
      </c>
      <c r="AC44" s="58">
        <v>65114.25</v>
      </c>
      <c r="AD44" s="57">
        <v>1026199</v>
      </c>
      <c r="AE44" s="58">
        <v>85502.9</v>
      </c>
      <c r="AF44" s="57">
        <v>1146527</v>
      </c>
      <c r="AG44" s="58">
        <v>95528.63</v>
      </c>
    </row>
    <row r="45" spans="1:33" ht="14.1" customHeight="1" x14ac:dyDescent="0.2">
      <c r="A45" s="82">
        <v>39</v>
      </c>
      <c r="B45" s="5" t="s">
        <v>165</v>
      </c>
      <c r="C45" s="24">
        <v>1.9419999999999999</v>
      </c>
      <c r="D45" s="5" t="s">
        <v>0</v>
      </c>
      <c r="E45" s="42">
        <v>9100090</v>
      </c>
      <c r="F45" s="37">
        <v>733777.49000000011</v>
      </c>
      <c r="G45" s="45">
        <f t="shared" si="0"/>
        <v>8.0600000000000005E-2</v>
      </c>
      <c r="H45" s="86">
        <f t="shared" si="1"/>
        <v>4.6800000000000008E-2</v>
      </c>
      <c r="I45" s="118">
        <f t="shared" si="2"/>
        <v>425884.21200000006</v>
      </c>
      <c r="J45" s="57">
        <v>835697</v>
      </c>
      <c r="K45" s="58">
        <v>65008.87</v>
      </c>
      <c r="L45" s="57">
        <v>602026</v>
      </c>
      <c r="M45" s="58">
        <v>45723.87</v>
      </c>
      <c r="N45" s="57">
        <v>513014</v>
      </c>
      <c r="O45" s="58">
        <v>38019.47</v>
      </c>
      <c r="P45" s="57">
        <v>894473</v>
      </c>
      <c r="Q45" s="58">
        <v>66289.39</v>
      </c>
      <c r="R45" s="57">
        <v>863062</v>
      </c>
      <c r="S45" s="58">
        <v>67137.59</v>
      </c>
      <c r="T45" s="57">
        <v>819030</v>
      </c>
      <c r="U45" s="58">
        <v>68241.58</v>
      </c>
      <c r="V45" s="57">
        <v>949026</v>
      </c>
      <c r="W45" s="58">
        <v>79072.850000000006</v>
      </c>
      <c r="X45" s="57">
        <v>832512</v>
      </c>
      <c r="Y45" s="58">
        <v>70896.72</v>
      </c>
      <c r="Z45" s="57">
        <v>445766</v>
      </c>
      <c r="AA45" s="58">
        <v>37961.43</v>
      </c>
      <c r="AB45" s="57">
        <v>710739</v>
      </c>
      <c r="AC45" s="58">
        <v>59218.77</v>
      </c>
      <c r="AD45" s="57">
        <v>956308</v>
      </c>
      <c r="AE45" s="58">
        <v>79679.58</v>
      </c>
      <c r="AF45" s="57">
        <v>678437</v>
      </c>
      <c r="AG45" s="58">
        <v>56527.37</v>
      </c>
    </row>
    <row r="46" spans="1:33" ht="14.1" customHeight="1" x14ac:dyDescent="0.2">
      <c r="A46" s="82">
        <v>40</v>
      </c>
      <c r="B46" s="5" t="s">
        <v>166</v>
      </c>
      <c r="C46" s="24">
        <v>0.3</v>
      </c>
      <c r="D46" s="5" t="s">
        <v>298</v>
      </c>
      <c r="E46" s="42">
        <v>943672</v>
      </c>
      <c r="F46" s="37">
        <v>89042.290000000008</v>
      </c>
      <c r="G46" s="45">
        <f t="shared" si="0"/>
        <v>9.4399999999999998E-2</v>
      </c>
      <c r="H46" s="86">
        <f t="shared" si="1"/>
        <v>6.0600000000000001E-2</v>
      </c>
      <c r="I46" s="118">
        <f t="shared" si="2"/>
        <v>57186.523200000003</v>
      </c>
      <c r="J46" s="57">
        <v>172874</v>
      </c>
      <c r="K46" s="58">
        <v>16082.47</v>
      </c>
      <c r="L46" s="57">
        <v>148638</v>
      </c>
      <c r="M46" s="58">
        <v>13520.11</v>
      </c>
      <c r="N46" s="57">
        <v>175334</v>
      </c>
      <c r="O46" s="58">
        <v>15585.44</v>
      </c>
      <c r="P46" s="57">
        <v>5406</v>
      </c>
      <c r="Q46" s="58">
        <v>52.17</v>
      </c>
      <c r="R46" s="57">
        <v>0</v>
      </c>
      <c r="S46" s="58">
        <v>0</v>
      </c>
      <c r="T46" s="57">
        <v>0</v>
      </c>
      <c r="U46" s="58">
        <v>0</v>
      </c>
      <c r="V46" s="57">
        <v>0</v>
      </c>
      <c r="W46" s="58">
        <v>0</v>
      </c>
      <c r="X46" s="57">
        <v>0</v>
      </c>
      <c r="Y46" s="58">
        <v>0</v>
      </c>
      <c r="Z46" s="57">
        <v>0</v>
      </c>
      <c r="AA46" s="58">
        <v>0</v>
      </c>
      <c r="AB46" s="57">
        <v>83348</v>
      </c>
      <c r="AC46" s="58">
        <v>8270.6200000000008</v>
      </c>
      <c r="AD46" s="57">
        <v>172310</v>
      </c>
      <c r="AE46" s="58">
        <v>17098.32</v>
      </c>
      <c r="AF46" s="57">
        <v>185762</v>
      </c>
      <c r="AG46" s="58">
        <v>18433.16</v>
      </c>
    </row>
    <row r="47" spans="1:33" ht="14.1" customHeight="1" x14ac:dyDescent="0.2">
      <c r="A47" s="82">
        <v>41</v>
      </c>
      <c r="B47" s="5" t="s">
        <v>311</v>
      </c>
      <c r="C47" s="24">
        <v>0.495</v>
      </c>
      <c r="D47" s="5" t="s">
        <v>214</v>
      </c>
      <c r="E47" s="42">
        <v>1949644</v>
      </c>
      <c r="F47" s="37">
        <v>175038.11</v>
      </c>
      <c r="G47" s="45">
        <f t="shared" si="0"/>
        <v>8.9800000000000005E-2</v>
      </c>
      <c r="H47" s="86">
        <f t="shared" si="1"/>
        <v>5.6000000000000008E-2</v>
      </c>
      <c r="I47" s="118">
        <f t="shared" si="2"/>
        <v>109180.06400000001</v>
      </c>
      <c r="J47" s="57">
        <v>352892</v>
      </c>
      <c r="K47" s="58">
        <v>31523.84</v>
      </c>
      <c r="L47" s="57">
        <v>284311</v>
      </c>
      <c r="M47" s="58">
        <v>24831.72</v>
      </c>
      <c r="N47" s="57">
        <v>344884</v>
      </c>
      <c r="O47" s="58">
        <v>29439.3</v>
      </c>
      <c r="P47" s="57">
        <v>261007</v>
      </c>
      <c r="Q47" s="58">
        <v>22279.56</v>
      </c>
      <c r="R47" s="57">
        <v>59896</v>
      </c>
      <c r="S47" s="58">
        <v>5350.51</v>
      </c>
      <c r="T47" s="57">
        <v>16533</v>
      </c>
      <c r="U47" s="58">
        <v>1575.26</v>
      </c>
      <c r="V47" s="57">
        <v>13345</v>
      </c>
      <c r="W47" s="58">
        <v>1271.51</v>
      </c>
      <c r="X47" s="57">
        <v>0</v>
      </c>
      <c r="Y47" s="58">
        <v>0</v>
      </c>
      <c r="Z47" s="57">
        <v>0</v>
      </c>
      <c r="AA47" s="58">
        <v>0</v>
      </c>
      <c r="AB47" s="57">
        <v>97347</v>
      </c>
      <c r="AC47" s="58">
        <v>9275.2199999999993</v>
      </c>
      <c r="AD47" s="57">
        <v>341620</v>
      </c>
      <c r="AE47" s="58">
        <v>32549.55</v>
      </c>
      <c r="AF47" s="57">
        <v>177809</v>
      </c>
      <c r="AG47" s="58">
        <v>16941.64</v>
      </c>
    </row>
    <row r="48" spans="1:33" ht="14.1" customHeight="1" x14ac:dyDescent="0.2">
      <c r="A48" s="82">
        <v>42</v>
      </c>
      <c r="B48" s="5" t="s">
        <v>118</v>
      </c>
      <c r="C48" s="24">
        <v>0.3</v>
      </c>
      <c r="D48" s="5" t="s">
        <v>167</v>
      </c>
      <c r="E48" s="42">
        <v>3157986</v>
      </c>
      <c r="F48" s="37">
        <v>289778.65000000002</v>
      </c>
      <c r="G48" s="45">
        <f t="shared" si="0"/>
        <v>9.1800000000000007E-2</v>
      </c>
      <c r="H48" s="86">
        <f t="shared" si="1"/>
        <v>5.800000000000001E-2</v>
      </c>
      <c r="I48" s="118">
        <f t="shared" si="2"/>
        <v>183163.18800000002</v>
      </c>
      <c r="J48" s="57">
        <v>332554</v>
      </c>
      <c r="K48" s="58">
        <v>29707.05</v>
      </c>
      <c r="L48" s="57">
        <v>288256</v>
      </c>
      <c r="M48" s="58">
        <v>25176.28</v>
      </c>
      <c r="N48" s="57">
        <v>332183</v>
      </c>
      <c r="O48" s="58">
        <v>28355.14</v>
      </c>
      <c r="P48" s="57">
        <v>300098</v>
      </c>
      <c r="Q48" s="58">
        <v>25616.37</v>
      </c>
      <c r="R48" s="57">
        <v>226393</v>
      </c>
      <c r="S48" s="58">
        <v>20223.689999999999</v>
      </c>
      <c r="T48" s="57">
        <v>180378</v>
      </c>
      <c r="U48" s="58">
        <v>17186.419999999998</v>
      </c>
      <c r="V48" s="57">
        <v>186871</v>
      </c>
      <c r="W48" s="58">
        <v>17805.07</v>
      </c>
      <c r="X48" s="57">
        <v>194526</v>
      </c>
      <c r="Y48" s="58">
        <v>18921.54</v>
      </c>
      <c r="Z48" s="57">
        <v>193642</v>
      </c>
      <c r="AA48" s="58">
        <v>18835.560000000001</v>
      </c>
      <c r="AB48" s="57">
        <v>287849</v>
      </c>
      <c r="AC48" s="58">
        <v>27426.25</v>
      </c>
      <c r="AD48" s="57">
        <v>317970</v>
      </c>
      <c r="AE48" s="58">
        <v>30296.18</v>
      </c>
      <c r="AF48" s="57">
        <v>317266</v>
      </c>
      <c r="AG48" s="58">
        <v>30229.1</v>
      </c>
    </row>
    <row r="49" spans="1:33" ht="14.1" customHeight="1" x14ac:dyDescent="0.2">
      <c r="A49" s="82">
        <v>43</v>
      </c>
      <c r="B49" s="5" t="s">
        <v>168</v>
      </c>
      <c r="C49" s="24">
        <v>0.499</v>
      </c>
      <c r="D49" s="5" t="s">
        <v>345</v>
      </c>
      <c r="E49" s="42">
        <v>3436132</v>
      </c>
      <c r="F49" s="37">
        <v>317530.55</v>
      </c>
      <c r="G49" s="45">
        <f t="shared" si="0"/>
        <v>9.2399999999999996E-2</v>
      </c>
      <c r="H49" s="86">
        <f t="shared" si="1"/>
        <v>5.8599999999999999E-2</v>
      </c>
      <c r="I49" s="118">
        <f t="shared" si="2"/>
        <v>201357.3352</v>
      </c>
      <c r="J49" s="57">
        <v>136403</v>
      </c>
      <c r="K49" s="58">
        <v>12184.88</v>
      </c>
      <c r="L49" s="57">
        <v>240945</v>
      </c>
      <c r="M49" s="58">
        <v>21044.14</v>
      </c>
      <c r="N49" s="57">
        <v>331236</v>
      </c>
      <c r="O49" s="58">
        <v>28274.3</v>
      </c>
      <c r="P49" s="57">
        <v>316953</v>
      </c>
      <c r="Q49" s="58">
        <v>27055.11</v>
      </c>
      <c r="R49" s="57">
        <v>326611</v>
      </c>
      <c r="S49" s="58">
        <v>29176.16</v>
      </c>
      <c r="T49" s="57">
        <v>211896</v>
      </c>
      <c r="U49" s="58">
        <v>20189.45</v>
      </c>
      <c r="V49" s="57">
        <v>278241</v>
      </c>
      <c r="W49" s="58">
        <v>26510.799999999999</v>
      </c>
      <c r="X49" s="57">
        <v>313051</v>
      </c>
      <c r="Y49" s="58">
        <v>30450.47</v>
      </c>
      <c r="Z49" s="57">
        <v>307031</v>
      </c>
      <c r="AA49" s="58">
        <v>29864.91</v>
      </c>
      <c r="AB49" s="57">
        <v>327689</v>
      </c>
      <c r="AC49" s="58">
        <v>31222.21</v>
      </c>
      <c r="AD49" s="57">
        <v>319407</v>
      </c>
      <c r="AE49" s="58">
        <v>30433.1</v>
      </c>
      <c r="AF49" s="57">
        <v>326669</v>
      </c>
      <c r="AG49" s="58">
        <v>31125.02</v>
      </c>
    </row>
    <row r="50" spans="1:33" ht="14.1" customHeight="1" x14ac:dyDescent="0.2">
      <c r="A50" s="82">
        <v>44</v>
      </c>
      <c r="B50" s="5" t="s">
        <v>130</v>
      </c>
      <c r="C50" s="24">
        <v>4.8000000000000001E-2</v>
      </c>
      <c r="D50" s="5" t="s">
        <v>131</v>
      </c>
      <c r="E50" s="42">
        <v>215434</v>
      </c>
      <c r="F50" s="37">
        <v>25138.39</v>
      </c>
      <c r="G50" s="45">
        <f t="shared" si="0"/>
        <v>0.1167</v>
      </c>
      <c r="H50" s="86">
        <f t="shared" si="1"/>
        <v>8.2900000000000001E-2</v>
      </c>
      <c r="I50" s="118">
        <f t="shared" si="2"/>
        <v>17859.478599999999</v>
      </c>
      <c r="J50" s="57">
        <v>0</v>
      </c>
      <c r="K50" s="58">
        <v>0</v>
      </c>
      <c r="L50" s="57">
        <v>0</v>
      </c>
      <c r="M50" s="58">
        <v>0</v>
      </c>
      <c r="N50" s="57">
        <v>21306</v>
      </c>
      <c r="O50" s="58">
        <v>2310.21</v>
      </c>
      <c r="P50" s="57">
        <v>25858</v>
      </c>
      <c r="Q50" s="58">
        <v>2803.78</v>
      </c>
      <c r="R50" s="57">
        <v>30362</v>
      </c>
      <c r="S50" s="58">
        <v>3429.69</v>
      </c>
      <c r="T50" s="57">
        <v>16380</v>
      </c>
      <c r="U50" s="58">
        <v>1961.67</v>
      </c>
      <c r="V50" s="57">
        <v>16937</v>
      </c>
      <c r="W50" s="58">
        <v>2028.38</v>
      </c>
      <c r="X50" s="57">
        <v>16973</v>
      </c>
      <c r="Y50" s="58">
        <v>2071.2199999999998</v>
      </c>
      <c r="Z50" s="57">
        <v>17758</v>
      </c>
      <c r="AA50" s="58">
        <v>2167.0100000000002</v>
      </c>
      <c r="AB50" s="57">
        <v>21407</v>
      </c>
      <c r="AC50" s="58">
        <v>2563.6999999999998</v>
      </c>
      <c r="AD50" s="57">
        <v>21986</v>
      </c>
      <c r="AE50" s="58">
        <v>2633.04</v>
      </c>
      <c r="AF50" s="57">
        <v>26467</v>
      </c>
      <c r="AG50" s="58">
        <v>3169.69</v>
      </c>
    </row>
    <row r="51" spans="1:33" ht="14.1" customHeight="1" x14ac:dyDescent="0.2">
      <c r="A51" s="82">
        <v>45</v>
      </c>
      <c r="B51" s="5" t="s">
        <v>116</v>
      </c>
      <c r="C51" s="24">
        <v>0.64</v>
      </c>
      <c r="D51" s="5" t="s">
        <v>332</v>
      </c>
      <c r="E51" s="42">
        <v>5004000</v>
      </c>
      <c r="F51" s="37">
        <v>455711.27000000008</v>
      </c>
      <c r="G51" s="45">
        <f t="shared" si="0"/>
        <v>9.11E-2</v>
      </c>
      <c r="H51" s="86">
        <f t="shared" si="1"/>
        <v>5.7300000000000004E-2</v>
      </c>
      <c r="I51" s="118">
        <f t="shared" si="2"/>
        <v>286729.2</v>
      </c>
      <c r="J51" s="57">
        <v>432995</v>
      </c>
      <c r="K51" s="58">
        <v>38181.5</v>
      </c>
      <c r="L51" s="57">
        <v>393475</v>
      </c>
      <c r="M51" s="58">
        <v>33925.410000000003</v>
      </c>
      <c r="N51" s="57">
        <v>435020</v>
      </c>
      <c r="O51" s="58">
        <v>36654.79</v>
      </c>
      <c r="P51" s="57">
        <v>421565</v>
      </c>
      <c r="Q51" s="58">
        <v>35521.07</v>
      </c>
      <c r="R51" s="57">
        <v>436405</v>
      </c>
      <c r="S51" s="58">
        <v>38482.19</v>
      </c>
      <c r="T51" s="57">
        <v>386540</v>
      </c>
      <c r="U51" s="58">
        <v>36357.949999999997</v>
      </c>
      <c r="V51" s="57">
        <v>392320</v>
      </c>
      <c r="W51" s="58">
        <v>36901.620000000003</v>
      </c>
      <c r="X51" s="57">
        <v>414840</v>
      </c>
      <c r="Y51" s="58">
        <v>39832.94</v>
      </c>
      <c r="Z51" s="57">
        <v>414995</v>
      </c>
      <c r="AA51" s="58">
        <v>39847.82</v>
      </c>
      <c r="AB51" s="57">
        <v>431625</v>
      </c>
      <c r="AC51" s="58">
        <v>40598.65</v>
      </c>
      <c r="AD51" s="57">
        <v>400985</v>
      </c>
      <c r="AE51" s="58">
        <v>37716.65</v>
      </c>
      <c r="AF51" s="57">
        <v>443235</v>
      </c>
      <c r="AG51" s="58">
        <v>41690.68</v>
      </c>
    </row>
    <row r="52" spans="1:33" ht="14.1" customHeight="1" x14ac:dyDescent="0.2">
      <c r="A52" s="82">
        <v>46</v>
      </c>
      <c r="B52" s="5" t="s">
        <v>169</v>
      </c>
      <c r="C52" s="24">
        <v>0.14000000000000001</v>
      </c>
      <c r="D52" s="5" t="s">
        <v>114</v>
      </c>
      <c r="E52" s="42">
        <v>722641</v>
      </c>
      <c r="F52" s="37">
        <v>74508.960000000006</v>
      </c>
      <c r="G52" s="45">
        <f t="shared" si="0"/>
        <v>0.1031</v>
      </c>
      <c r="H52" s="86">
        <f t="shared" si="1"/>
        <v>6.93E-2</v>
      </c>
      <c r="I52" s="118">
        <f t="shared" si="2"/>
        <v>50079.0213</v>
      </c>
      <c r="J52" s="57">
        <v>96752</v>
      </c>
      <c r="K52" s="58">
        <v>9797.11</v>
      </c>
      <c r="L52" s="57">
        <v>61282</v>
      </c>
      <c r="M52" s="58">
        <v>6066.92</v>
      </c>
      <c r="N52" s="57">
        <v>100195</v>
      </c>
      <c r="O52" s="58">
        <v>9693.8700000000008</v>
      </c>
      <c r="P52" s="57">
        <v>81249</v>
      </c>
      <c r="Q52" s="58">
        <v>7860.84</v>
      </c>
      <c r="R52" s="57">
        <v>68494</v>
      </c>
      <c r="S52" s="58">
        <v>6935.7</v>
      </c>
      <c r="T52" s="57">
        <v>27943</v>
      </c>
      <c r="U52" s="58">
        <v>3018.12</v>
      </c>
      <c r="V52" s="57">
        <v>0</v>
      </c>
      <c r="W52" s="58">
        <v>0</v>
      </c>
      <c r="X52" s="57">
        <v>30175</v>
      </c>
      <c r="Y52" s="58">
        <v>3327.1</v>
      </c>
      <c r="Z52" s="57">
        <v>44097</v>
      </c>
      <c r="AA52" s="58">
        <v>4862.1400000000003</v>
      </c>
      <c r="AB52" s="57">
        <v>74222</v>
      </c>
      <c r="AC52" s="58">
        <v>8016.72</v>
      </c>
      <c r="AD52" s="57">
        <v>79961</v>
      </c>
      <c r="AE52" s="58">
        <v>8636.59</v>
      </c>
      <c r="AF52" s="57">
        <v>58271</v>
      </c>
      <c r="AG52" s="58">
        <v>6293.85</v>
      </c>
    </row>
    <row r="53" spans="1:33" ht="14.1" customHeight="1" x14ac:dyDescent="0.2">
      <c r="A53" s="82">
        <v>47</v>
      </c>
      <c r="B53" s="5" t="s">
        <v>172</v>
      </c>
      <c r="C53" s="24">
        <v>0.5</v>
      </c>
      <c r="D53" s="5" t="s">
        <v>217</v>
      </c>
      <c r="E53" s="42">
        <v>3131866</v>
      </c>
      <c r="F53" s="37">
        <v>287360.06</v>
      </c>
      <c r="G53" s="45">
        <f t="shared" si="0"/>
        <v>9.1800000000000007E-2</v>
      </c>
      <c r="H53" s="86">
        <f t="shared" si="1"/>
        <v>5.800000000000001E-2</v>
      </c>
      <c r="I53" s="118">
        <f t="shared" si="2"/>
        <v>181648.22800000003</v>
      </c>
      <c r="J53" s="57">
        <v>337481</v>
      </c>
      <c r="K53" s="58">
        <v>30147.18</v>
      </c>
      <c r="L53" s="57">
        <v>306076</v>
      </c>
      <c r="M53" s="58">
        <v>26732.68</v>
      </c>
      <c r="N53" s="57">
        <v>338800</v>
      </c>
      <c r="O53" s="58">
        <v>28919.97</v>
      </c>
      <c r="P53" s="57">
        <v>319012</v>
      </c>
      <c r="Q53" s="58">
        <v>27230.86</v>
      </c>
      <c r="R53" s="57">
        <v>139231</v>
      </c>
      <c r="S53" s="58">
        <v>12437.51</v>
      </c>
      <c r="T53" s="57">
        <v>202919</v>
      </c>
      <c r="U53" s="58">
        <v>19334.12</v>
      </c>
      <c r="V53" s="57">
        <v>145101</v>
      </c>
      <c r="W53" s="58">
        <v>13825.22</v>
      </c>
      <c r="X53" s="57">
        <v>172648</v>
      </c>
      <c r="Y53" s="58">
        <v>16793.47</v>
      </c>
      <c r="Z53" s="57">
        <v>203253</v>
      </c>
      <c r="AA53" s="58">
        <v>19770.419999999998</v>
      </c>
      <c r="AB53" s="57">
        <v>303553</v>
      </c>
      <c r="AC53" s="58">
        <v>28922.53</v>
      </c>
      <c r="AD53" s="57">
        <v>328244</v>
      </c>
      <c r="AE53" s="58">
        <v>31275.09</v>
      </c>
      <c r="AF53" s="57">
        <v>335548</v>
      </c>
      <c r="AG53" s="58">
        <v>31971.01</v>
      </c>
    </row>
    <row r="54" spans="1:33" ht="14.1" customHeight="1" x14ac:dyDescent="0.2">
      <c r="A54" s="82">
        <v>48</v>
      </c>
      <c r="B54" s="5" t="s">
        <v>171</v>
      </c>
      <c r="C54" s="24">
        <v>47.7</v>
      </c>
      <c r="D54" s="5" t="s">
        <v>344</v>
      </c>
      <c r="E54" s="42">
        <v>131968254</v>
      </c>
      <c r="F54" s="37">
        <v>7506098.4199999999</v>
      </c>
      <c r="G54" s="45">
        <f t="shared" si="0"/>
        <v>5.6899999999999999E-2</v>
      </c>
      <c r="H54" s="86">
        <f t="shared" si="1"/>
        <v>2.3100000000000002E-2</v>
      </c>
      <c r="I54" s="118">
        <f t="shared" si="2"/>
        <v>3048466.6674000002</v>
      </c>
      <c r="J54" s="57">
        <v>26167218</v>
      </c>
      <c r="K54" s="58">
        <v>1030864.1100000001</v>
      </c>
      <c r="L54" s="57">
        <v>22547184</v>
      </c>
      <c r="M54" s="58">
        <v>918301.74</v>
      </c>
      <c r="N54" s="57">
        <v>26267142</v>
      </c>
      <c r="O54" s="58">
        <v>995997.58</v>
      </c>
      <c r="P54" s="57">
        <v>13405062</v>
      </c>
      <c r="Q54" s="58">
        <v>671242.68</v>
      </c>
      <c r="R54" s="57">
        <v>24454452</v>
      </c>
      <c r="S54" s="58">
        <v>982109.33000000007</v>
      </c>
      <c r="T54" s="57">
        <v>3736656</v>
      </c>
      <c r="U54" s="58">
        <v>439508.13</v>
      </c>
      <c r="V54" s="57">
        <v>0</v>
      </c>
      <c r="W54" s="58">
        <v>333105</v>
      </c>
      <c r="X54" s="57">
        <v>0</v>
      </c>
      <c r="Y54" s="58">
        <v>333105</v>
      </c>
      <c r="Z54" s="57">
        <v>0</v>
      </c>
      <c r="AA54" s="58">
        <v>333105</v>
      </c>
      <c r="AB54" s="57">
        <v>0</v>
      </c>
      <c r="AC54" s="58">
        <v>333105</v>
      </c>
      <c r="AD54" s="57">
        <v>0</v>
      </c>
      <c r="AE54" s="58">
        <v>333105</v>
      </c>
      <c r="AF54" s="57">
        <v>15390540</v>
      </c>
      <c r="AG54" s="58">
        <v>802549.85</v>
      </c>
    </row>
    <row r="55" spans="1:33" ht="14.1" customHeight="1" x14ac:dyDescent="0.2">
      <c r="A55" s="82">
        <v>49</v>
      </c>
      <c r="B55" s="5" t="s">
        <v>170</v>
      </c>
      <c r="C55" s="24">
        <v>2.33</v>
      </c>
      <c r="D55" s="5" t="s">
        <v>236</v>
      </c>
      <c r="E55" s="42">
        <v>14955000</v>
      </c>
      <c r="F55" s="37">
        <v>1174949.92</v>
      </c>
      <c r="G55" s="45">
        <f t="shared" si="0"/>
        <v>7.8600000000000003E-2</v>
      </c>
      <c r="H55" s="86">
        <f t="shared" si="1"/>
        <v>4.4800000000000006E-2</v>
      </c>
      <c r="I55" s="118">
        <f t="shared" si="2"/>
        <v>669984.00000000012</v>
      </c>
      <c r="J55" s="57">
        <v>1641822</v>
      </c>
      <c r="K55" s="58">
        <v>125697.89</v>
      </c>
      <c r="L55" s="57">
        <v>1378561</v>
      </c>
      <c r="M55" s="58">
        <v>103047.43</v>
      </c>
      <c r="N55" s="57">
        <v>1658637</v>
      </c>
      <c r="O55" s="58">
        <v>120964.4</v>
      </c>
      <c r="P55" s="57">
        <v>1533133</v>
      </c>
      <c r="Q55" s="58">
        <v>111811.39</v>
      </c>
      <c r="R55" s="57">
        <v>1331473</v>
      </c>
      <c r="S55" s="58">
        <v>101937.57</v>
      </c>
      <c r="T55" s="57">
        <v>901809</v>
      </c>
      <c r="U55" s="58">
        <v>73948.34</v>
      </c>
      <c r="V55" s="57">
        <v>907290</v>
      </c>
      <c r="W55" s="58">
        <v>74397.78</v>
      </c>
      <c r="X55" s="57">
        <v>954924</v>
      </c>
      <c r="Y55" s="58">
        <v>80032.179999999993</v>
      </c>
      <c r="Z55" s="57">
        <v>1121632</v>
      </c>
      <c r="AA55" s="58">
        <v>94003.98</v>
      </c>
      <c r="AB55" s="57">
        <v>1477052</v>
      </c>
      <c r="AC55" s="58">
        <v>121118.26</v>
      </c>
      <c r="AD55" s="57">
        <v>1549254</v>
      </c>
      <c r="AE55" s="58">
        <v>127038.83</v>
      </c>
      <c r="AF55" s="57">
        <v>499413</v>
      </c>
      <c r="AG55" s="58">
        <v>40951.869999999995</v>
      </c>
    </row>
    <row r="56" spans="1:33" ht="14.1" customHeight="1" x14ac:dyDescent="0.2">
      <c r="A56" s="82">
        <v>50</v>
      </c>
      <c r="B56" s="5" t="s">
        <v>110</v>
      </c>
      <c r="C56" s="24">
        <v>3.99</v>
      </c>
      <c r="D56" s="5" t="s">
        <v>232</v>
      </c>
      <c r="E56" s="42">
        <v>22752192</v>
      </c>
      <c r="F56" s="37">
        <v>1737509.4500000002</v>
      </c>
      <c r="G56" s="45">
        <f t="shared" si="0"/>
        <v>7.6399999999999996E-2</v>
      </c>
      <c r="H56" s="86">
        <f t="shared" si="1"/>
        <v>4.2599999999999999E-2</v>
      </c>
      <c r="I56" s="118">
        <f t="shared" si="2"/>
        <v>969243.37919999997</v>
      </c>
      <c r="J56" s="57">
        <v>2218506</v>
      </c>
      <c r="K56" s="58">
        <v>165234.32999999999</v>
      </c>
      <c r="L56" s="57">
        <v>2208879</v>
      </c>
      <c r="M56" s="58">
        <v>160607.59</v>
      </c>
      <c r="N56" s="57">
        <v>2584634</v>
      </c>
      <c r="O56" s="58">
        <v>183379.78</v>
      </c>
      <c r="P56" s="57">
        <v>2379476</v>
      </c>
      <c r="Q56" s="58">
        <v>168823.82</v>
      </c>
      <c r="R56" s="57">
        <v>1851652</v>
      </c>
      <c r="S56" s="58">
        <v>137911.04000000001</v>
      </c>
      <c r="T56" s="57">
        <v>1437515</v>
      </c>
      <c r="U56" s="58">
        <v>114670.57</v>
      </c>
      <c r="V56" s="57">
        <v>1371718</v>
      </c>
      <c r="W56" s="58">
        <v>109421.94</v>
      </c>
      <c r="X56" s="57">
        <v>1438624</v>
      </c>
      <c r="Y56" s="58">
        <v>117291.01</v>
      </c>
      <c r="Z56" s="57">
        <v>536589</v>
      </c>
      <c r="AA56" s="58">
        <v>43748.1</v>
      </c>
      <c r="AB56" s="57">
        <v>1569823</v>
      </c>
      <c r="AC56" s="58">
        <v>125224.78</v>
      </c>
      <c r="AD56" s="57">
        <v>2461976</v>
      </c>
      <c r="AE56" s="58">
        <v>196391.83</v>
      </c>
      <c r="AF56" s="57">
        <v>2692800</v>
      </c>
      <c r="AG56" s="58">
        <v>214804.66</v>
      </c>
    </row>
    <row r="57" spans="1:33" ht="14.1" customHeight="1" x14ac:dyDescent="0.2">
      <c r="A57" s="82">
        <v>51</v>
      </c>
      <c r="B57" s="5" t="s">
        <v>173</v>
      </c>
      <c r="C57" s="24">
        <v>1.3</v>
      </c>
      <c r="D57" s="5" t="s">
        <v>222</v>
      </c>
      <c r="E57" s="42">
        <v>8879418</v>
      </c>
      <c r="F57" s="37">
        <v>729653.83999999985</v>
      </c>
      <c r="G57" s="45">
        <f t="shared" si="0"/>
        <v>8.2199999999999995E-2</v>
      </c>
      <c r="H57" s="86">
        <f t="shared" si="1"/>
        <v>4.8399999999999999E-2</v>
      </c>
      <c r="I57" s="118">
        <f t="shared" si="2"/>
        <v>429763.83120000002</v>
      </c>
      <c r="J57" s="57">
        <v>873838</v>
      </c>
      <c r="K57" s="58">
        <v>69802.179999999993</v>
      </c>
      <c r="L57" s="57">
        <v>741916</v>
      </c>
      <c r="M57" s="58">
        <v>57862.03</v>
      </c>
      <c r="N57" s="57">
        <v>955803</v>
      </c>
      <c r="O57" s="58">
        <v>72727.05</v>
      </c>
      <c r="P57" s="57">
        <v>850354</v>
      </c>
      <c r="Q57" s="58">
        <v>64703.44</v>
      </c>
      <c r="R57" s="57">
        <v>793998</v>
      </c>
      <c r="S57" s="58">
        <v>63424.56</v>
      </c>
      <c r="T57" s="57">
        <v>585786</v>
      </c>
      <c r="U57" s="58">
        <v>50113.99</v>
      </c>
      <c r="V57" s="57">
        <v>532236</v>
      </c>
      <c r="W57" s="58">
        <v>45532.79</v>
      </c>
      <c r="X57" s="57">
        <v>554461</v>
      </c>
      <c r="Y57" s="58">
        <v>48487.61</v>
      </c>
      <c r="Z57" s="57">
        <v>588378</v>
      </c>
      <c r="AA57" s="58">
        <v>51453.66</v>
      </c>
      <c r="AB57" s="57">
        <v>740930</v>
      </c>
      <c r="AC57" s="58">
        <v>63386.559999999998</v>
      </c>
      <c r="AD57" s="57">
        <v>867970</v>
      </c>
      <c r="AE57" s="58">
        <v>74254.83</v>
      </c>
      <c r="AF57" s="57">
        <v>793748</v>
      </c>
      <c r="AG57" s="58">
        <v>67905.14</v>
      </c>
    </row>
    <row r="58" spans="1:33" ht="14.1" customHeight="1" x14ac:dyDescent="0.2">
      <c r="A58" s="82">
        <v>52</v>
      </c>
      <c r="B58" s="5" t="s">
        <v>370</v>
      </c>
      <c r="C58" s="24">
        <v>0.995</v>
      </c>
      <c r="D58" s="5" t="s">
        <v>371</v>
      </c>
      <c r="E58" s="42">
        <v>1463634</v>
      </c>
      <c r="F58" s="37">
        <v>136551.24</v>
      </c>
      <c r="G58" s="45">
        <f t="shared" si="0"/>
        <v>9.3299999999999994E-2</v>
      </c>
      <c r="H58" s="86">
        <f t="shared" si="1"/>
        <v>5.9499999999999997E-2</v>
      </c>
      <c r="I58" s="118">
        <f t="shared" si="2"/>
        <v>87086.222999999998</v>
      </c>
      <c r="J58" s="57">
        <v>0</v>
      </c>
      <c r="K58" s="58">
        <v>0</v>
      </c>
      <c r="L58" s="57">
        <v>0</v>
      </c>
      <c r="M58" s="58">
        <v>0</v>
      </c>
      <c r="N58" s="57">
        <v>0</v>
      </c>
      <c r="O58" s="58">
        <v>0</v>
      </c>
      <c r="P58" s="57">
        <v>0</v>
      </c>
      <c r="Q58" s="58">
        <v>0</v>
      </c>
      <c r="R58" s="57">
        <v>0</v>
      </c>
      <c r="S58" s="58">
        <v>0</v>
      </c>
      <c r="T58" s="57">
        <v>0</v>
      </c>
      <c r="U58" s="58">
        <v>0</v>
      </c>
      <c r="V58" s="57">
        <v>0</v>
      </c>
      <c r="W58" s="58">
        <v>0</v>
      </c>
      <c r="X58" s="57">
        <v>0</v>
      </c>
      <c r="Y58" s="58">
        <v>0</v>
      </c>
      <c r="Z58" s="57">
        <v>558174</v>
      </c>
      <c r="AA58" s="58">
        <v>52741.86</v>
      </c>
      <c r="AB58" s="57">
        <v>234882</v>
      </c>
      <c r="AC58" s="58">
        <v>21740.68</v>
      </c>
      <c r="AD58" s="57">
        <v>21065</v>
      </c>
      <c r="AE58" s="58">
        <v>1949.78</v>
      </c>
      <c r="AF58" s="57">
        <v>649513</v>
      </c>
      <c r="AG58" s="58">
        <v>60118.92</v>
      </c>
    </row>
    <row r="59" spans="1:33" ht="14.1" customHeight="1" x14ac:dyDescent="0.2">
      <c r="A59" s="82">
        <v>53</v>
      </c>
      <c r="B59" s="5" t="s">
        <v>369</v>
      </c>
      <c r="C59" s="24">
        <v>0.6</v>
      </c>
      <c r="D59" s="5" t="s">
        <v>348</v>
      </c>
      <c r="E59" s="42">
        <v>2151010</v>
      </c>
      <c r="F59" s="37">
        <v>206435.69</v>
      </c>
      <c r="G59" s="56">
        <f t="shared" si="0"/>
        <v>9.6000000000000002E-2</v>
      </c>
      <c r="H59" s="86">
        <f t="shared" si="1"/>
        <v>6.2200000000000005E-2</v>
      </c>
      <c r="I59" s="118">
        <f t="shared" si="2"/>
        <v>133792.82200000001</v>
      </c>
      <c r="J59" s="57">
        <v>0</v>
      </c>
      <c r="K59" s="58">
        <v>0</v>
      </c>
      <c r="L59" s="57">
        <v>0</v>
      </c>
      <c r="M59" s="58">
        <v>0</v>
      </c>
      <c r="N59" s="57">
        <v>0</v>
      </c>
      <c r="O59" s="58">
        <v>0</v>
      </c>
      <c r="P59" s="57">
        <v>0</v>
      </c>
      <c r="Q59" s="58">
        <v>0</v>
      </c>
      <c r="R59" s="57">
        <v>0</v>
      </c>
      <c r="S59" s="58">
        <v>0</v>
      </c>
      <c r="T59" s="57">
        <v>0</v>
      </c>
      <c r="U59" s="58">
        <v>0</v>
      </c>
      <c r="V59" s="57">
        <v>113792</v>
      </c>
      <c r="W59" s="58">
        <v>10842.1</v>
      </c>
      <c r="X59" s="57">
        <v>373884</v>
      </c>
      <c r="Y59" s="58">
        <v>36367.699999999997</v>
      </c>
      <c r="Z59" s="57">
        <v>373586</v>
      </c>
      <c r="AA59" s="58">
        <v>36338.71</v>
      </c>
      <c r="AB59" s="57">
        <v>439334</v>
      </c>
      <c r="AC59" s="58">
        <v>41859.74</v>
      </c>
      <c r="AD59" s="57">
        <v>414578</v>
      </c>
      <c r="AE59" s="58">
        <v>39500.99</v>
      </c>
      <c r="AF59" s="57">
        <v>435836</v>
      </c>
      <c r="AG59" s="58">
        <v>41526.449999999997</v>
      </c>
    </row>
    <row r="60" spans="1:33" ht="14.1" customHeight="1" x14ac:dyDescent="0.2">
      <c r="A60" s="82">
        <v>54</v>
      </c>
      <c r="B60" s="5" t="s">
        <v>347</v>
      </c>
      <c r="C60" s="24">
        <v>0.6</v>
      </c>
      <c r="D60" s="5" t="s">
        <v>348</v>
      </c>
      <c r="E60" s="42">
        <v>2114566</v>
      </c>
      <c r="F60" s="37">
        <v>202880.57</v>
      </c>
      <c r="G60" s="45">
        <f t="shared" si="0"/>
        <v>9.5899999999999999E-2</v>
      </c>
      <c r="H60" s="86">
        <f t="shared" si="1"/>
        <v>6.2100000000000002E-2</v>
      </c>
      <c r="I60" s="118">
        <f t="shared" si="2"/>
        <v>131314.54860000001</v>
      </c>
      <c r="J60" s="57">
        <v>0</v>
      </c>
      <c r="K60" s="58">
        <v>0</v>
      </c>
      <c r="L60" s="57">
        <v>0</v>
      </c>
      <c r="M60" s="58">
        <v>0</v>
      </c>
      <c r="N60" s="57">
        <v>0</v>
      </c>
      <c r="O60" s="58">
        <v>0</v>
      </c>
      <c r="P60" s="57">
        <v>0</v>
      </c>
      <c r="Q60" s="58">
        <v>0</v>
      </c>
      <c r="R60" s="57">
        <v>0</v>
      </c>
      <c r="S60" s="58">
        <v>0</v>
      </c>
      <c r="T60" s="57">
        <v>0</v>
      </c>
      <c r="U60" s="58">
        <v>0</v>
      </c>
      <c r="V60" s="57">
        <v>120856</v>
      </c>
      <c r="W60" s="58">
        <v>11515.16</v>
      </c>
      <c r="X60" s="57">
        <v>336660</v>
      </c>
      <c r="Y60" s="58">
        <v>32746.92</v>
      </c>
      <c r="Z60" s="57">
        <v>369228</v>
      </c>
      <c r="AA60" s="58">
        <v>35914.81</v>
      </c>
      <c r="AB60" s="57">
        <v>431508</v>
      </c>
      <c r="AC60" s="58">
        <v>41114.080000000002</v>
      </c>
      <c r="AD60" s="57">
        <v>420932</v>
      </c>
      <c r="AE60" s="58">
        <v>40106.400000000001</v>
      </c>
      <c r="AF60" s="57">
        <v>435382</v>
      </c>
      <c r="AG60" s="58">
        <v>41483.199999999997</v>
      </c>
    </row>
    <row r="61" spans="1:33" ht="14.1" customHeight="1" x14ac:dyDescent="0.2">
      <c r="A61" s="82">
        <v>55</v>
      </c>
      <c r="B61" s="5" t="s">
        <v>111</v>
      </c>
      <c r="C61" s="24">
        <v>1.998</v>
      </c>
      <c r="D61" s="5" t="s">
        <v>297</v>
      </c>
      <c r="E61" s="42">
        <v>16287479</v>
      </c>
      <c r="F61" s="37">
        <v>1310957.56</v>
      </c>
      <c r="G61" s="45">
        <f t="shared" si="0"/>
        <v>8.0500000000000002E-2</v>
      </c>
      <c r="H61" s="86">
        <f t="shared" si="1"/>
        <v>4.6700000000000005E-2</v>
      </c>
      <c r="I61" s="118">
        <f t="shared" si="2"/>
        <v>760625.26930000004</v>
      </c>
      <c r="J61" s="57">
        <v>1441958</v>
      </c>
      <c r="K61" s="58">
        <v>112169.91</v>
      </c>
      <c r="L61" s="57">
        <v>1308706</v>
      </c>
      <c r="M61" s="58">
        <v>99396.22</v>
      </c>
      <c r="N61" s="57">
        <v>1403671</v>
      </c>
      <c r="O61" s="58">
        <v>104026.06</v>
      </c>
      <c r="P61" s="57">
        <v>1393736</v>
      </c>
      <c r="Q61" s="58">
        <v>103289.77</v>
      </c>
      <c r="R61" s="57">
        <v>1435881</v>
      </c>
      <c r="S61" s="58">
        <v>111697.18</v>
      </c>
      <c r="T61" s="57">
        <v>1202379</v>
      </c>
      <c r="U61" s="58">
        <v>100182.22</v>
      </c>
      <c r="V61" s="57">
        <v>1164437</v>
      </c>
      <c r="W61" s="58">
        <v>97020.89</v>
      </c>
      <c r="X61" s="57">
        <v>1449312</v>
      </c>
      <c r="Y61" s="58">
        <v>123423.41</v>
      </c>
      <c r="Z61" s="57">
        <v>1381424</v>
      </c>
      <c r="AA61" s="58">
        <v>117642.07</v>
      </c>
      <c r="AB61" s="57">
        <v>1454233</v>
      </c>
      <c r="AC61" s="58">
        <v>121166.69</v>
      </c>
      <c r="AD61" s="57">
        <v>1233582</v>
      </c>
      <c r="AE61" s="58">
        <v>102782.05</v>
      </c>
      <c r="AF61" s="57">
        <v>1418160</v>
      </c>
      <c r="AG61" s="58">
        <v>118161.09</v>
      </c>
    </row>
    <row r="62" spans="1:33" ht="14.1" customHeight="1" x14ac:dyDescent="0.2">
      <c r="A62" s="82">
        <v>56</v>
      </c>
      <c r="B62" s="5" t="s">
        <v>174</v>
      </c>
      <c r="C62" s="24">
        <v>2.2200000000000002</v>
      </c>
      <c r="D62" s="5" t="s">
        <v>230</v>
      </c>
      <c r="E62" s="42">
        <v>9085100</v>
      </c>
      <c r="F62" s="37">
        <v>704532.18</v>
      </c>
      <c r="G62" s="45">
        <f t="shared" si="0"/>
        <v>7.7499999999999999E-2</v>
      </c>
      <c r="H62" s="86">
        <f t="shared" si="1"/>
        <v>4.3700000000000003E-2</v>
      </c>
      <c r="I62" s="118">
        <f t="shared" si="2"/>
        <v>397018.87000000005</v>
      </c>
      <c r="J62" s="57">
        <v>1593029</v>
      </c>
      <c r="K62" s="58">
        <v>121962.3</v>
      </c>
      <c r="L62" s="57">
        <v>1413950</v>
      </c>
      <c r="M62" s="58">
        <v>105692.76</v>
      </c>
      <c r="N62" s="57">
        <v>1579864</v>
      </c>
      <c r="O62" s="58">
        <v>115219.48</v>
      </c>
      <c r="P62" s="57">
        <v>793763</v>
      </c>
      <c r="Q62" s="58">
        <v>57889.14</v>
      </c>
      <c r="R62" s="57">
        <v>0</v>
      </c>
      <c r="S62" s="58">
        <v>0</v>
      </c>
      <c r="T62" s="57">
        <v>0</v>
      </c>
      <c r="U62" s="58">
        <v>0</v>
      </c>
      <c r="V62" s="57">
        <v>0</v>
      </c>
      <c r="W62" s="58">
        <v>0</v>
      </c>
      <c r="X62" s="57">
        <v>0</v>
      </c>
      <c r="Y62" s="58">
        <v>0</v>
      </c>
      <c r="Z62" s="57">
        <v>0</v>
      </c>
      <c r="AA62" s="58">
        <v>0</v>
      </c>
      <c r="AB62" s="57">
        <v>812390</v>
      </c>
      <c r="AC62" s="58">
        <v>66615.98</v>
      </c>
      <c r="AD62" s="57">
        <v>1309567</v>
      </c>
      <c r="AE62" s="58">
        <v>107384.49</v>
      </c>
      <c r="AF62" s="57">
        <v>1582537</v>
      </c>
      <c r="AG62" s="58">
        <v>129768.03</v>
      </c>
    </row>
    <row r="63" spans="1:33" ht="15" customHeight="1" x14ac:dyDescent="0.2">
      <c r="A63" s="82">
        <v>57</v>
      </c>
      <c r="B63" s="5" t="s">
        <v>175</v>
      </c>
      <c r="C63" s="24">
        <v>0.52600000000000002</v>
      </c>
      <c r="D63" s="5" t="s">
        <v>229</v>
      </c>
      <c r="E63" s="42">
        <v>3489472</v>
      </c>
      <c r="F63" s="37">
        <v>320981.33999999997</v>
      </c>
      <c r="G63" s="56">
        <f t="shared" si="0"/>
        <v>9.1999999999999998E-2</v>
      </c>
      <c r="H63" s="86">
        <f t="shared" si="1"/>
        <v>5.8200000000000002E-2</v>
      </c>
      <c r="I63" s="118">
        <f t="shared" si="2"/>
        <v>203087.27040000001</v>
      </c>
      <c r="J63" s="57">
        <v>378290</v>
      </c>
      <c r="K63" s="58">
        <v>33792.65</v>
      </c>
      <c r="L63" s="57">
        <v>343914</v>
      </c>
      <c r="M63" s="58">
        <v>30037.45</v>
      </c>
      <c r="N63" s="57">
        <v>351528</v>
      </c>
      <c r="O63" s="58">
        <v>30006.43</v>
      </c>
      <c r="P63" s="57">
        <v>228437</v>
      </c>
      <c r="Q63" s="58">
        <v>19499.38</v>
      </c>
      <c r="R63" s="57">
        <v>382309</v>
      </c>
      <c r="S63" s="58">
        <v>34151.660000000003</v>
      </c>
      <c r="T63" s="57">
        <v>372804</v>
      </c>
      <c r="U63" s="58">
        <v>35520.769999999997</v>
      </c>
      <c r="V63" s="57">
        <v>384171</v>
      </c>
      <c r="W63" s="58">
        <v>36603.81</v>
      </c>
      <c r="X63" s="57">
        <v>387974</v>
      </c>
      <c r="Y63" s="58">
        <v>37738.230000000003</v>
      </c>
      <c r="Z63" s="57">
        <v>372803</v>
      </c>
      <c r="AA63" s="58">
        <v>36262.550000000003</v>
      </c>
      <c r="AB63" s="57">
        <v>179152</v>
      </c>
      <c r="AC63" s="58">
        <v>17069.599999999999</v>
      </c>
      <c r="AD63" s="57">
        <v>61453</v>
      </c>
      <c r="AE63" s="58">
        <v>5855.24</v>
      </c>
      <c r="AF63" s="57">
        <v>46637</v>
      </c>
      <c r="AG63" s="58">
        <v>4443.57</v>
      </c>
    </row>
    <row r="64" spans="1:33" ht="14.1" customHeight="1" x14ac:dyDescent="0.2">
      <c r="A64" s="82">
        <v>58</v>
      </c>
      <c r="B64" s="5" t="s">
        <v>177</v>
      </c>
      <c r="C64" s="24">
        <v>1.99</v>
      </c>
      <c r="D64" s="5" t="s">
        <v>321</v>
      </c>
      <c r="E64" s="42">
        <v>15803679</v>
      </c>
      <c r="F64" s="37">
        <v>1270831.74</v>
      </c>
      <c r="G64" s="45">
        <f t="shared" si="0"/>
        <v>8.0399999999999999E-2</v>
      </c>
      <c r="H64" s="86">
        <f t="shared" si="1"/>
        <v>4.6600000000000003E-2</v>
      </c>
      <c r="I64" s="118">
        <f t="shared" si="2"/>
        <v>736451.44140000001</v>
      </c>
      <c r="J64" s="57">
        <v>1411750</v>
      </c>
      <c r="K64" s="58">
        <v>109820.03</v>
      </c>
      <c r="L64" s="57">
        <v>1290363</v>
      </c>
      <c r="M64" s="58">
        <v>98003.07</v>
      </c>
      <c r="N64" s="57">
        <v>1414471</v>
      </c>
      <c r="O64" s="58">
        <v>104826.45</v>
      </c>
      <c r="P64" s="57">
        <v>1383385</v>
      </c>
      <c r="Q64" s="58">
        <v>102522.66</v>
      </c>
      <c r="R64" s="57">
        <v>1349381</v>
      </c>
      <c r="S64" s="58">
        <v>104968.35</v>
      </c>
      <c r="T64" s="57">
        <v>1207744</v>
      </c>
      <c r="U64" s="58">
        <v>100629.23</v>
      </c>
      <c r="V64" s="57">
        <v>1104828</v>
      </c>
      <c r="W64" s="58">
        <v>92054.27</v>
      </c>
      <c r="X64" s="57">
        <v>1196360</v>
      </c>
      <c r="Y64" s="58">
        <v>101882.02</v>
      </c>
      <c r="Z64" s="57">
        <v>1312594</v>
      </c>
      <c r="AA64" s="58">
        <v>111780.51</v>
      </c>
      <c r="AB64" s="57">
        <v>1346036</v>
      </c>
      <c r="AC64" s="58">
        <v>112151.72</v>
      </c>
      <c r="AD64" s="57">
        <v>1369595</v>
      </c>
      <c r="AE64" s="58">
        <v>114114.66</v>
      </c>
      <c r="AF64" s="57">
        <v>1417172</v>
      </c>
      <c r="AG64" s="58">
        <v>118078.77</v>
      </c>
    </row>
    <row r="65" spans="1:37" ht="14.1" customHeight="1" x14ac:dyDescent="0.2">
      <c r="A65" s="82">
        <v>59</v>
      </c>
      <c r="B65" s="5" t="s">
        <v>176</v>
      </c>
      <c r="C65" s="24">
        <v>1.99</v>
      </c>
      <c r="D65" s="5" t="s">
        <v>342</v>
      </c>
      <c r="E65" s="42">
        <v>15165525</v>
      </c>
      <c r="F65" s="37">
        <v>1218309.76</v>
      </c>
      <c r="G65" s="45">
        <f t="shared" si="0"/>
        <v>8.0299999999999996E-2</v>
      </c>
      <c r="H65" s="86">
        <f t="shared" si="1"/>
        <v>4.65E-2</v>
      </c>
      <c r="I65" s="118">
        <f t="shared" si="2"/>
        <v>705196.91249999998</v>
      </c>
      <c r="J65" s="59">
        <v>1416252</v>
      </c>
      <c r="K65" s="60">
        <v>110170.24000000001</v>
      </c>
      <c r="L65" s="59">
        <v>1222874</v>
      </c>
      <c r="M65" s="60">
        <v>92877.28</v>
      </c>
      <c r="N65" s="59">
        <v>1409937</v>
      </c>
      <c r="O65" s="60">
        <v>104490.43</v>
      </c>
      <c r="P65" s="57">
        <v>1300743</v>
      </c>
      <c r="Q65" s="58">
        <v>96398.06</v>
      </c>
      <c r="R65" s="57">
        <v>1351345</v>
      </c>
      <c r="S65" s="58">
        <v>105121.13</v>
      </c>
      <c r="T65" s="57">
        <v>1134144</v>
      </c>
      <c r="U65" s="58">
        <v>94496.88</v>
      </c>
      <c r="V65" s="57">
        <v>1002244</v>
      </c>
      <c r="W65" s="58">
        <v>83506.97</v>
      </c>
      <c r="X65" s="57">
        <v>935384</v>
      </c>
      <c r="Y65" s="58">
        <v>79657.3</v>
      </c>
      <c r="Z65" s="57">
        <v>1239054</v>
      </c>
      <c r="AA65" s="58">
        <v>105517.84</v>
      </c>
      <c r="AB65" s="57">
        <v>1358354</v>
      </c>
      <c r="AC65" s="58">
        <v>113178.06</v>
      </c>
      <c r="AD65" s="57">
        <v>1378755</v>
      </c>
      <c r="AE65" s="58">
        <v>114877.87</v>
      </c>
      <c r="AF65" s="57">
        <v>1416439</v>
      </c>
      <c r="AG65" s="58">
        <v>118017.7</v>
      </c>
    </row>
    <row r="66" spans="1:37" s="12" customFormat="1" ht="14.1" customHeight="1" x14ac:dyDescent="0.2">
      <c r="A66" s="82">
        <v>60</v>
      </c>
      <c r="B66" s="5" t="s">
        <v>178</v>
      </c>
      <c r="C66" s="24">
        <v>3.86</v>
      </c>
      <c r="D66" s="5" t="s">
        <v>343</v>
      </c>
      <c r="E66" s="76">
        <v>20785882</v>
      </c>
      <c r="F66" s="48">
        <v>1582154.73</v>
      </c>
      <c r="G66" s="46">
        <f t="shared" si="0"/>
        <v>7.6100000000000001E-2</v>
      </c>
      <c r="H66" s="87">
        <f t="shared" si="1"/>
        <v>4.2300000000000004E-2</v>
      </c>
      <c r="I66" s="118">
        <f t="shared" si="2"/>
        <v>879242.80860000011</v>
      </c>
      <c r="J66" s="61">
        <v>2712341</v>
      </c>
      <c r="K66" s="62">
        <v>202015.16</v>
      </c>
      <c r="L66" s="61">
        <v>2222775</v>
      </c>
      <c r="M66" s="62">
        <v>161617.97</v>
      </c>
      <c r="N66" s="61">
        <v>2749086</v>
      </c>
      <c r="O66" s="62">
        <v>195047.65</v>
      </c>
      <c r="P66" s="68">
        <v>2117809</v>
      </c>
      <c r="Q66" s="69">
        <v>150258.54999999999</v>
      </c>
      <c r="R66" s="68">
        <v>1109745</v>
      </c>
      <c r="S66" s="69">
        <v>82653.81</v>
      </c>
      <c r="T66" s="68">
        <v>768371</v>
      </c>
      <c r="U66" s="69">
        <v>61292.95</v>
      </c>
      <c r="V66" s="68">
        <v>118915</v>
      </c>
      <c r="W66" s="69">
        <v>9485.85</v>
      </c>
      <c r="X66" s="68">
        <v>771645</v>
      </c>
      <c r="Y66" s="69">
        <v>62912.22</v>
      </c>
      <c r="Z66" s="68">
        <v>877535</v>
      </c>
      <c r="AA66" s="69">
        <v>71545.429999999993</v>
      </c>
      <c r="AB66" s="68">
        <v>2036969</v>
      </c>
      <c r="AC66" s="69">
        <v>162489.01999999999</v>
      </c>
      <c r="AD66" s="68">
        <v>2591419</v>
      </c>
      <c r="AE66" s="69">
        <v>206717.49</v>
      </c>
      <c r="AF66" s="68">
        <v>2709272</v>
      </c>
      <c r="AG66" s="69">
        <v>216118.63</v>
      </c>
    </row>
    <row r="67" spans="1:37" s="19" customFormat="1" ht="14.1" customHeight="1" thickBot="1" x14ac:dyDescent="0.3">
      <c r="A67" s="83"/>
      <c r="B67" s="20" t="s">
        <v>115</v>
      </c>
      <c r="C67" s="70"/>
      <c r="D67" s="20"/>
      <c r="E67" s="77">
        <f>SUM(E7:E66)</f>
        <v>2600580146</v>
      </c>
      <c r="F67" s="47">
        <f>SUM(F7:F66)</f>
        <v>149187344.29564998</v>
      </c>
      <c r="G67" s="55">
        <f t="shared" si="0"/>
        <v>5.74E-2</v>
      </c>
      <c r="H67" s="88">
        <f t="shared" si="1"/>
        <v>2.3600000000000003E-2</v>
      </c>
      <c r="I67" s="118"/>
      <c r="J67" s="63">
        <f>SUM(J7:J66)</f>
        <v>452823450</v>
      </c>
      <c r="K67" s="21">
        <v>4372263.1999999993</v>
      </c>
      <c r="L67" s="63">
        <f>SUM(L7:L66)</f>
        <v>430574498</v>
      </c>
      <c r="M67" s="21">
        <v>3804366.59</v>
      </c>
      <c r="N67" s="63">
        <f>SUM(N7:N66)</f>
        <v>429598536</v>
      </c>
      <c r="O67" s="21">
        <v>4075720.8799999994</v>
      </c>
      <c r="P67" s="63">
        <f>SUM(P7:P66)</f>
        <v>77464124</v>
      </c>
      <c r="Q67" s="21">
        <v>3493847.6400000006</v>
      </c>
      <c r="R67" s="63">
        <f>SUM(R7:R66)</f>
        <v>120283947</v>
      </c>
      <c r="S67" s="21">
        <v>3321932.5300000003</v>
      </c>
      <c r="T67" s="63">
        <f>SUM(T7:T66)</f>
        <v>77342635</v>
      </c>
      <c r="U67" s="21">
        <v>2576866.8000000003</v>
      </c>
      <c r="V67" s="63">
        <f>SUM(V7:V66)</f>
        <v>72958592</v>
      </c>
      <c r="W67" s="21">
        <v>2413146.5800000005</v>
      </c>
      <c r="X67" s="63">
        <f>SUM(X7:X66)</f>
        <v>79692087</v>
      </c>
      <c r="Y67" s="21">
        <v>2612610.7200000007</v>
      </c>
      <c r="Z67" s="63">
        <f>SUM(Z7:Z66)</f>
        <v>70809994</v>
      </c>
      <c r="AA67" s="21">
        <v>2722612.94</v>
      </c>
      <c r="AB67" s="63">
        <f>SUM(AB7:AB66)</f>
        <v>161214589</v>
      </c>
      <c r="AC67" s="21">
        <v>3457343.41</v>
      </c>
      <c r="AD67" s="63">
        <f>SUM(AD7:AD66)</f>
        <v>318548776</v>
      </c>
      <c r="AE67" s="21">
        <v>3690661.8900000006</v>
      </c>
      <c r="AF67" s="63">
        <f>SUM(AF7:AF66)</f>
        <v>309268918</v>
      </c>
      <c r="AG67" s="21">
        <v>4138195.75</v>
      </c>
      <c r="AH67" s="11"/>
      <c r="AI67" s="11"/>
      <c r="AJ67" s="11"/>
      <c r="AK67" s="11"/>
    </row>
    <row r="68" spans="1:37" s="11" customFormat="1" ht="14.1" customHeight="1" thickTop="1" x14ac:dyDescent="0.2">
      <c r="A68" s="82">
        <v>1</v>
      </c>
      <c r="B68" s="5" t="s">
        <v>391</v>
      </c>
      <c r="C68" s="24">
        <v>1.96</v>
      </c>
      <c r="D68" s="5" t="s">
        <v>390</v>
      </c>
      <c r="E68" s="78">
        <v>22194</v>
      </c>
      <c r="F68" s="43">
        <v>2955.8</v>
      </c>
      <c r="G68" s="45">
        <f t="shared" si="0"/>
        <v>0.13320000000000001</v>
      </c>
      <c r="H68" s="86">
        <f t="shared" si="1"/>
        <v>9.9400000000000016E-2</v>
      </c>
      <c r="I68" s="118">
        <f t="shared" si="2"/>
        <v>2206.0836000000004</v>
      </c>
      <c r="J68" s="64">
        <v>0</v>
      </c>
      <c r="K68" s="8">
        <v>0</v>
      </c>
      <c r="L68" s="64">
        <v>0</v>
      </c>
      <c r="M68" s="8">
        <v>0</v>
      </c>
      <c r="N68" s="64">
        <v>0</v>
      </c>
      <c r="O68" s="8">
        <v>0</v>
      </c>
      <c r="P68" s="64">
        <v>0</v>
      </c>
      <c r="Q68" s="8">
        <v>0</v>
      </c>
      <c r="R68" s="64">
        <v>0</v>
      </c>
      <c r="S68" s="8">
        <v>0</v>
      </c>
      <c r="T68" s="64">
        <v>0</v>
      </c>
      <c r="U68" s="8">
        <v>0</v>
      </c>
      <c r="V68" s="64">
        <v>0</v>
      </c>
      <c r="W68" s="8">
        <v>0</v>
      </c>
      <c r="X68" s="64">
        <v>0</v>
      </c>
      <c r="Y68" s="8">
        <v>0</v>
      </c>
      <c r="Z68" s="64">
        <v>0</v>
      </c>
      <c r="AA68" s="8">
        <v>0</v>
      </c>
      <c r="AB68" s="64">
        <v>0</v>
      </c>
      <c r="AC68" s="8">
        <v>0</v>
      </c>
      <c r="AD68" s="64">
        <v>0</v>
      </c>
      <c r="AE68" s="8">
        <v>0</v>
      </c>
      <c r="AF68" s="64">
        <v>22194</v>
      </c>
      <c r="AG68" s="8">
        <v>2955.8</v>
      </c>
    </row>
    <row r="69" spans="1:37" s="11" customFormat="1" ht="14.1" customHeight="1" x14ac:dyDescent="0.2">
      <c r="A69" s="82">
        <v>2</v>
      </c>
      <c r="B69" s="5" t="s">
        <v>351</v>
      </c>
      <c r="C69" s="24">
        <v>1.95</v>
      </c>
      <c r="D69" s="5" t="s">
        <v>352</v>
      </c>
      <c r="E69" s="78">
        <v>5960024</v>
      </c>
      <c r="F69" s="38">
        <v>793755.99</v>
      </c>
      <c r="G69" s="45">
        <f t="shared" si="0"/>
        <v>0.13320000000000001</v>
      </c>
      <c r="H69" s="86">
        <f t="shared" si="1"/>
        <v>9.9400000000000016E-2</v>
      </c>
      <c r="I69" s="118">
        <f t="shared" si="2"/>
        <v>592426.38560000015</v>
      </c>
      <c r="J69" s="64">
        <v>0</v>
      </c>
      <c r="K69" s="8">
        <v>0</v>
      </c>
      <c r="L69" s="64">
        <v>0</v>
      </c>
      <c r="M69" s="8">
        <v>0</v>
      </c>
      <c r="N69" s="64">
        <v>0</v>
      </c>
      <c r="O69" s="8">
        <v>0</v>
      </c>
      <c r="P69" s="64">
        <v>0</v>
      </c>
      <c r="Q69" s="8">
        <v>0</v>
      </c>
      <c r="R69" s="64">
        <v>0</v>
      </c>
      <c r="S69" s="8">
        <v>0</v>
      </c>
      <c r="T69" s="64">
        <v>0</v>
      </c>
      <c r="U69" s="8">
        <v>0</v>
      </c>
      <c r="V69" s="64">
        <v>381275</v>
      </c>
      <c r="W69" s="8">
        <v>50778.2</v>
      </c>
      <c r="X69" s="64">
        <v>943050</v>
      </c>
      <c r="Y69" s="8">
        <v>125595.4</v>
      </c>
      <c r="Z69" s="64">
        <v>1059602</v>
      </c>
      <c r="AA69" s="8">
        <v>141117.79</v>
      </c>
      <c r="AB69" s="64">
        <v>1111403</v>
      </c>
      <c r="AC69" s="8">
        <v>148016.65</v>
      </c>
      <c r="AD69" s="64">
        <v>1186883</v>
      </c>
      <c r="AE69" s="8">
        <v>158069.07999999999</v>
      </c>
      <c r="AF69" s="64">
        <v>1277811</v>
      </c>
      <c r="AG69" s="8">
        <v>170178.87</v>
      </c>
    </row>
    <row r="70" spans="1:37" s="11" customFormat="1" ht="14.1" customHeight="1" x14ac:dyDescent="0.2">
      <c r="A70" s="82">
        <v>3</v>
      </c>
      <c r="B70" s="5" t="s">
        <v>383</v>
      </c>
      <c r="C70" s="24">
        <v>0.52</v>
      </c>
      <c r="D70" s="5" t="s">
        <v>384</v>
      </c>
      <c r="E70" s="78">
        <v>82047</v>
      </c>
      <c r="F70" s="38">
        <v>11772.92</v>
      </c>
      <c r="G70" s="45">
        <f t="shared" si="0"/>
        <v>0.14349999999999999</v>
      </c>
      <c r="H70" s="86">
        <f t="shared" si="1"/>
        <v>0.10969999999999999</v>
      </c>
      <c r="I70" s="118">
        <f t="shared" si="2"/>
        <v>9000.5558999999994</v>
      </c>
      <c r="J70" s="64">
        <v>0</v>
      </c>
      <c r="K70" s="8">
        <v>0</v>
      </c>
      <c r="L70" s="64">
        <v>0</v>
      </c>
      <c r="M70" s="8">
        <v>0</v>
      </c>
      <c r="N70" s="64">
        <v>0</v>
      </c>
      <c r="O70" s="8">
        <v>0</v>
      </c>
      <c r="P70" s="64">
        <v>0</v>
      </c>
      <c r="Q70" s="8">
        <v>0</v>
      </c>
      <c r="R70" s="64">
        <v>0</v>
      </c>
      <c r="S70" s="8">
        <v>0</v>
      </c>
      <c r="T70" s="64">
        <v>0</v>
      </c>
      <c r="U70" s="8">
        <v>0</v>
      </c>
      <c r="V70" s="64">
        <v>0</v>
      </c>
      <c r="W70" s="8">
        <v>0</v>
      </c>
      <c r="X70" s="64">
        <v>0</v>
      </c>
      <c r="Y70" s="8">
        <v>0</v>
      </c>
      <c r="Z70" s="64">
        <v>0</v>
      </c>
      <c r="AA70" s="8">
        <v>0</v>
      </c>
      <c r="AB70" s="64">
        <v>0</v>
      </c>
      <c r="AC70" s="8">
        <v>0</v>
      </c>
      <c r="AD70" s="64">
        <v>0</v>
      </c>
      <c r="AE70" s="8">
        <v>0</v>
      </c>
      <c r="AF70" s="64">
        <v>82047</v>
      </c>
      <c r="AG70" s="8">
        <v>11772.92</v>
      </c>
    </row>
    <row r="71" spans="1:37" s="11" customFormat="1" ht="14.1" customHeight="1" x14ac:dyDescent="0.2">
      <c r="A71" s="82">
        <v>4</v>
      </c>
      <c r="B71" s="5" t="s">
        <v>307</v>
      </c>
      <c r="C71" s="24">
        <v>1.96</v>
      </c>
      <c r="D71" s="5" t="s">
        <v>179</v>
      </c>
      <c r="E71" s="78">
        <v>10517446</v>
      </c>
      <c r="F71" s="38">
        <v>1400713.46</v>
      </c>
      <c r="G71" s="45">
        <f t="shared" si="0"/>
        <v>0.13320000000000001</v>
      </c>
      <c r="H71" s="86">
        <f t="shared" si="1"/>
        <v>9.9400000000000016E-2</v>
      </c>
      <c r="I71" s="118">
        <f t="shared" si="2"/>
        <v>1045434.1324000001</v>
      </c>
      <c r="J71" s="64">
        <v>849860</v>
      </c>
      <c r="K71" s="8">
        <v>113184.35</v>
      </c>
      <c r="L71" s="64">
        <v>697170</v>
      </c>
      <c r="M71" s="8">
        <v>92849.1</v>
      </c>
      <c r="N71" s="64">
        <v>994417</v>
      </c>
      <c r="O71" s="8">
        <v>132436.46</v>
      </c>
      <c r="P71" s="64">
        <v>702750</v>
      </c>
      <c r="Q71" s="8">
        <v>93592.25</v>
      </c>
      <c r="R71" s="64">
        <v>530569</v>
      </c>
      <c r="S71" s="8">
        <v>70661.179999999993</v>
      </c>
      <c r="T71" s="64">
        <v>631886</v>
      </c>
      <c r="U71" s="8">
        <v>84154.58</v>
      </c>
      <c r="V71" s="64">
        <v>840869</v>
      </c>
      <c r="W71" s="8">
        <v>111986.93</v>
      </c>
      <c r="X71" s="64">
        <v>1192931</v>
      </c>
      <c r="Y71" s="8">
        <v>158874.54999999999</v>
      </c>
      <c r="Z71" s="64">
        <v>1184508</v>
      </c>
      <c r="AA71" s="8">
        <v>157752.78</v>
      </c>
      <c r="AB71" s="64">
        <v>920006</v>
      </c>
      <c r="AC71" s="8">
        <v>122526.39999999999</v>
      </c>
      <c r="AD71" s="64">
        <v>970778</v>
      </c>
      <c r="AE71" s="8">
        <v>129288.21</v>
      </c>
      <c r="AF71" s="64">
        <v>1001702</v>
      </c>
      <c r="AG71" s="8">
        <v>133406.67000000001</v>
      </c>
    </row>
    <row r="72" spans="1:37" ht="14.1" customHeight="1" x14ac:dyDescent="0.2">
      <c r="A72" s="82">
        <v>5</v>
      </c>
      <c r="B72" s="5" t="s">
        <v>358</v>
      </c>
      <c r="C72" s="24">
        <v>0.6</v>
      </c>
      <c r="D72" s="5" t="s">
        <v>359</v>
      </c>
      <c r="E72" s="78">
        <v>1652460</v>
      </c>
      <c r="F72" s="38">
        <v>237111.48</v>
      </c>
      <c r="G72" s="45">
        <f t="shared" ref="G72:G135" si="3">ROUND(F72/E72,4)</f>
        <v>0.14349999999999999</v>
      </c>
      <c r="H72" s="86">
        <f t="shared" ref="H72:H135" si="4">G72-$D$287</f>
        <v>0.10969999999999999</v>
      </c>
      <c r="I72" s="118">
        <f t="shared" ref="I72:I135" si="5">H72*E72</f>
        <v>181274.86199999999</v>
      </c>
      <c r="J72" s="64">
        <v>0</v>
      </c>
      <c r="K72" s="8">
        <v>0</v>
      </c>
      <c r="L72" s="64">
        <v>0</v>
      </c>
      <c r="M72" s="8">
        <v>0</v>
      </c>
      <c r="N72" s="64">
        <v>0</v>
      </c>
      <c r="O72" s="8">
        <v>0</v>
      </c>
      <c r="P72" s="64">
        <v>0</v>
      </c>
      <c r="Q72" s="8">
        <v>0</v>
      </c>
      <c r="R72" s="64">
        <v>0</v>
      </c>
      <c r="S72" s="8">
        <v>0</v>
      </c>
      <c r="T72" s="64">
        <v>0</v>
      </c>
      <c r="U72" s="8">
        <v>0</v>
      </c>
      <c r="V72" s="64">
        <v>0</v>
      </c>
      <c r="W72" s="8">
        <v>0</v>
      </c>
      <c r="X72" s="64">
        <v>154911</v>
      </c>
      <c r="Y72" s="8">
        <v>22228.18</v>
      </c>
      <c r="Z72" s="64">
        <v>301493</v>
      </c>
      <c r="AA72" s="8">
        <v>43261.23</v>
      </c>
      <c r="AB72" s="64">
        <v>385995</v>
      </c>
      <c r="AC72" s="8">
        <v>55386.42</v>
      </c>
      <c r="AD72" s="64">
        <v>395573</v>
      </c>
      <c r="AE72" s="8">
        <v>56760.77</v>
      </c>
      <c r="AF72" s="64">
        <v>414488</v>
      </c>
      <c r="AG72" s="8">
        <v>59474.879999999997</v>
      </c>
    </row>
    <row r="73" spans="1:37" ht="14.1" customHeight="1" x14ac:dyDescent="0.2">
      <c r="A73" s="82">
        <v>6</v>
      </c>
      <c r="B73" s="5" t="s">
        <v>312</v>
      </c>
      <c r="C73" s="24">
        <v>1.3</v>
      </c>
      <c r="D73" s="5" t="s">
        <v>367</v>
      </c>
      <c r="E73" s="78">
        <v>5353405</v>
      </c>
      <c r="F73" s="38">
        <v>737600.70000000007</v>
      </c>
      <c r="G73" s="45">
        <f t="shared" si="3"/>
        <v>0.13780000000000001</v>
      </c>
      <c r="H73" s="86">
        <f t="shared" si="4"/>
        <v>0.10400000000000001</v>
      </c>
      <c r="I73" s="118">
        <f t="shared" si="5"/>
        <v>556754.12</v>
      </c>
      <c r="J73" s="64">
        <v>212944</v>
      </c>
      <c r="K73" s="8">
        <v>29682.26</v>
      </c>
      <c r="L73" s="64">
        <v>239236</v>
      </c>
      <c r="M73" s="8">
        <v>33347.11</v>
      </c>
      <c r="N73" s="64">
        <v>400028</v>
      </c>
      <c r="O73" s="8">
        <v>55759.9</v>
      </c>
      <c r="P73" s="64">
        <v>331550</v>
      </c>
      <c r="Q73" s="8">
        <v>46214.75</v>
      </c>
      <c r="R73" s="64">
        <v>357302</v>
      </c>
      <c r="S73" s="8">
        <v>49804.33</v>
      </c>
      <c r="T73" s="64">
        <v>425071</v>
      </c>
      <c r="U73" s="8">
        <v>59250.65</v>
      </c>
      <c r="V73" s="64">
        <v>528129</v>
      </c>
      <c r="W73" s="8">
        <v>73615.899999999994</v>
      </c>
      <c r="X73" s="64">
        <v>642000</v>
      </c>
      <c r="Y73" s="8">
        <v>87927.42</v>
      </c>
      <c r="Z73" s="64">
        <v>649709</v>
      </c>
      <c r="AA73" s="8">
        <v>88847.71</v>
      </c>
      <c r="AB73" s="64">
        <v>554304</v>
      </c>
      <c r="AC73" s="8">
        <v>75801.070000000007</v>
      </c>
      <c r="AD73" s="64">
        <v>436958</v>
      </c>
      <c r="AE73" s="8">
        <v>59754.01</v>
      </c>
      <c r="AF73" s="64">
        <v>576174</v>
      </c>
      <c r="AG73" s="8">
        <v>77595.59</v>
      </c>
    </row>
    <row r="74" spans="1:37" ht="14.1" customHeight="1" x14ac:dyDescent="0.2">
      <c r="A74" s="82">
        <v>7</v>
      </c>
      <c r="B74" s="5" t="s">
        <v>250</v>
      </c>
      <c r="C74" s="24">
        <v>2</v>
      </c>
      <c r="D74" s="5" t="s">
        <v>180</v>
      </c>
      <c r="E74" s="78">
        <v>2512895</v>
      </c>
      <c r="F74" s="38">
        <v>277754.23</v>
      </c>
      <c r="G74" s="45">
        <f t="shared" si="3"/>
        <v>0.1105</v>
      </c>
      <c r="H74" s="86">
        <f t="shared" si="4"/>
        <v>7.6700000000000004E-2</v>
      </c>
      <c r="I74" s="118">
        <f t="shared" si="5"/>
        <v>192739.0465</v>
      </c>
      <c r="J74" s="64">
        <v>90820</v>
      </c>
      <c r="K74" s="8">
        <v>9966.59</v>
      </c>
      <c r="L74" s="64">
        <v>168012</v>
      </c>
      <c r="M74" s="8">
        <v>18027.689999999999</v>
      </c>
      <c r="N74" s="64">
        <v>369677</v>
      </c>
      <c r="O74" s="8">
        <v>38764.33</v>
      </c>
      <c r="P74" s="64">
        <v>579308</v>
      </c>
      <c r="Q74" s="8">
        <v>60746.239999999998</v>
      </c>
      <c r="R74" s="64">
        <v>436416</v>
      </c>
      <c r="S74" s="8">
        <v>47892.29</v>
      </c>
      <c r="T74" s="64">
        <v>188578</v>
      </c>
      <c r="U74" s="8">
        <v>22073.05</v>
      </c>
      <c r="V74" s="64">
        <v>191586</v>
      </c>
      <c r="W74" s="8">
        <v>22425.14</v>
      </c>
      <c r="X74" s="64">
        <v>227832</v>
      </c>
      <c r="Y74" s="8">
        <v>27223.65</v>
      </c>
      <c r="Z74" s="64">
        <v>50942</v>
      </c>
      <c r="AA74" s="8">
        <v>6087.06</v>
      </c>
      <c r="AB74" s="64">
        <v>66682</v>
      </c>
      <c r="AC74" s="8">
        <v>7805.13</v>
      </c>
      <c r="AD74" s="64">
        <v>109439</v>
      </c>
      <c r="AE74" s="8">
        <v>12809.83</v>
      </c>
      <c r="AF74" s="64">
        <v>33603</v>
      </c>
      <c r="AG74" s="8">
        <v>3933.23</v>
      </c>
    </row>
    <row r="75" spans="1:37" ht="14.1" customHeight="1" x14ac:dyDescent="0.2">
      <c r="A75" s="82">
        <v>8</v>
      </c>
      <c r="B75" s="5" t="s">
        <v>341</v>
      </c>
      <c r="C75" s="24">
        <v>0.999</v>
      </c>
      <c r="D75" s="5" t="s">
        <v>346</v>
      </c>
      <c r="E75" s="78">
        <v>2662892</v>
      </c>
      <c r="F75" s="38">
        <v>371180.52</v>
      </c>
      <c r="G75" s="45">
        <f t="shared" si="3"/>
        <v>0.1394</v>
      </c>
      <c r="H75" s="86">
        <f t="shared" si="4"/>
        <v>0.1056</v>
      </c>
      <c r="I75" s="118">
        <f t="shared" si="5"/>
        <v>281201.39519999997</v>
      </c>
      <c r="J75" s="64">
        <v>0</v>
      </c>
      <c r="K75" s="8">
        <v>0</v>
      </c>
      <c r="L75" s="64">
        <v>0</v>
      </c>
      <c r="M75" s="8">
        <v>0</v>
      </c>
      <c r="N75" s="64">
        <v>0</v>
      </c>
      <c r="O75" s="8">
        <v>0</v>
      </c>
      <c r="P75" s="64">
        <v>0</v>
      </c>
      <c r="Q75" s="8">
        <v>0</v>
      </c>
      <c r="R75" s="64">
        <v>0</v>
      </c>
      <c r="S75" s="8">
        <v>0</v>
      </c>
      <c r="T75" s="64">
        <v>155466</v>
      </c>
      <c r="U75" s="8">
        <v>21670.41</v>
      </c>
      <c r="V75" s="64">
        <v>422128</v>
      </c>
      <c r="W75" s="8">
        <v>58840.42</v>
      </c>
      <c r="X75" s="64">
        <v>195604</v>
      </c>
      <c r="Y75" s="8">
        <v>27265.24</v>
      </c>
      <c r="Z75" s="64">
        <v>277413</v>
      </c>
      <c r="AA75" s="8">
        <v>38668.6</v>
      </c>
      <c r="AB75" s="64">
        <v>457921</v>
      </c>
      <c r="AC75" s="8">
        <v>63829.61</v>
      </c>
      <c r="AD75" s="64">
        <v>545636</v>
      </c>
      <c r="AE75" s="8">
        <v>76056.2</v>
      </c>
      <c r="AF75" s="64">
        <v>608724</v>
      </c>
      <c r="AG75" s="8">
        <v>84850.04</v>
      </c>
    </row>
    <row r="76" spans="1:37" ht="14.1" customHeight="1" x14ac:dyDescent="0.2">
      <c r="A76" s="82">
        <v>9</v>
      </c>
      <c r="B76" s="5" t="s">
        <v>127</v>
      </c>
      <c r="C76" s="24">
        <v>1.998</v>
      </c>
      <c r="D76" s="5" t="s">
        <v>128</v>
      </c>
      <c r="E76" s="78">
        <v>8826819</v>
      </c>
      <c r="F76" s="38">
        <v>1147290.22</v>
      </c>
      <c r="G76" s="56">
        <f t="shared" si="3"/>
        <v>0.13</v>
      </c>
      <c r="H76" s="86">
        <f t="shared" si="4"/>
        <v>9.6200000000000008E-2</v>
      </c>
      <c r="I76" s="118">
        <f t="shared" si="5"/>
        <v>849139.98780000012</v>
      </c>
      <c r="J76" s="64">
        <v>0</v>
      </c>
      <c r="K76" s="8">
        <v>0</v>
      </c>
      <c r="L76" s="64">
        <v>365903</v>
      </c>
      <c r="M76" s="8">
        <v>38639.360000000001</v>
      </c>
      <c r="N76" s="64">
        <v>808880</v>
      </c>
      <c r="O76" s="8">
        <v>89552.71</v>
      </c>
      <c r="P76" s="64">
        <v>709497</v>
      </c>
      <c r="Q76" s="8">
        <v>94490.81</v>
      </c>
      <c r="R76" s="64">
        <v>932510</v>
      </c>
      <c r="S76" s="8">
        <v>124191.67999999999</v>
      </c>
      <c r="T76" s="64">
        <v>906320</v>
      </c>
      <c r="U76" s="8">
        <v>120703.7</v>
      </c>
      <c r="V76" s="64">
        <v>984053</v>
      </c>
      <c r="W76" s="8">
        <v>131056.18</v>
      </c>
      <c r="X76" s="64">
        <v>866233</v>
      </c>
      <c r="Y76" s="8">
        <v>115364.91</v>
      </c>
      <c r="Z76" s="64">
        <v>726041</v>
      </c>
      <c r="AA76" s="8">
        <v>96694.14</v>
      </c>
      <c r="AB76" s="64">
        <v>815481</v>
      </c>
      <c r="AC76" s="8">
        <v>108605.75999999999</v>
      </c>
      <c r="AD76" s="64">
        <v>799756</v>
      </c>
      <c r="AE76" s="8">
        <v>106511.5</v>
      </c>
      <c r="AF76" s="64">
        <v>912145</v>
      </c>
      <c r="AG76" s="8">
        <v>121479.47</v>
      </c>
    </row>
    <row r="77" spans="1:37" ht="14.1" customHeight="1" x14ac:dyDescent="0.2">
      <c r="A77" s="82">
        <v>10</v>
      </c>
      <c r="B77" s="5" t="s">
        <v>382</v>
      </c>
      <c r="C77" s="24">
        <v>0.24</v>
      </c>
      <c r="D77" s="5" t="s">
        <v>385</v>
      </c>
      <c r="E77" s="78">
        <v>6981</v>
      </c>
      <c r="F77" s="38">
        <v>1043.24</v>
      </c>
      <c r="G77" s="45">
        <f t="shared" si="3"/>
        <v>0.14940000000000001</v>
      </c>
      <c r="H77" s="86">
        <f t="shared" si="4"/>
        <v>0.11560000000000001</v>
      </c>
      <c r="I77" s="118">
        <f t="shared" si="5"/>
        <v>807.00360000000001</v>
      </c>
      <c r="J77" s="64">
        <v>0</v>
      </c>
      <c r="K77" s="8">
        <v>0</v>
      </c>
      <c r="L77" s="64">
        <v>0</v>
      </c>
      <c r="M77" s="8">
        <v>0</v>
      </c>
      <c r="N77" s="64">
        <v>0</v>
      </c>
      <c r="O77" s="8">
        <v>0</v>
      </c>
      <c r="P77" s="64">
        <v>0</v>
      </c>
      <c r="Q77" s="8">
        <v>0</v>
      </c>
      <c r="R77" s="64">
        <v>0</v>
      </c>
      <c r="S77" s="8">
        <v>0</v>
      </c>
      <c r="T77" s="64">
        <v>0</v>
      </c>
      <c r="U77" s="8">
        <v>0</v>
      </c>
      <c r="V77" s="64">
        <v>0</v>
      </c>
      <c r="W77" s="8">
        <v>0</v>
      </c>
      <c r="X77" s="64">
        <v>0</v>
      </c>
      <c r="Y77" s="8">
        <v>0</v>
      </c>
      <c r="Z77" s="64">
        <v>0</v>
      </c>
      <c r="AA77" s="8">
        <v>0</v>
      </c>
      <c r="AB77" s="64">
        <v>0</v>
      </c>
      <c r="AC77" s="8">
        <v>0</v>
      </c>
      <c r="AD77" s="64">
        <v>117</v>
      </c>
      <c r="AE77" s="8">
        <v>17.48</v>
      </c>
      <c r="AF77" s="64">
        <v>6864</v>
      </c>
      <c r="AG77" s="8">
        <v>1025.76</v>
      </c>
    </row>
    <row r="78" spans="1:37" ht="14.1" customHeight="1" x14ac:dyDescent="0.2">
      <c r="A78" s="82">
        <v>11</v>
      </c>
      <c r="B78" s="5" t="s">
        <v>360</v>
      </c>
      <c r="C78" s="24">
        <v>0.52</v>
      </c>
      <c r="D78" s="5" t="s">
        <v>361</v>
      </c>
      <c r="E78" s="78">
        <v>622221</v>
      </c>
      <c r="F78" s="38">
        <v>89282.49</v>
      </c>
      <c r="G78" s="45">
        <f t="shared" si="3"/>
        <v>0.14349999999999999</v>
      </c>
      <c r="H78" s="86">
        <f t="shared" si="4"/>
        <v>0.10969999999999999</v>
      </c>
      <c r="I78" s="118">
        <f t="shared" si="5"/>
        <v>68257.643700000001</v>
      </c>
      <c r="J78" s="64">
        <v>0</v>
      </c>
      <c r="K78" s="8">
        <v>0</v>
      </c>
      <c r="L78" s="64">
        <v>0</v>
      </c>
      <c r="M78" s="8">
        <v>0</v>
      </c>
      <c r="N78" s="64">
        <v>0</v>
      </c>
      <c r="O78" s="8">
        <v>0</v>
      </c>
      <c r="P78" s="64">
        <v>0</v>
      </c>
      <c r="Q78" s="8">
        <v>0</v>
      </c>
      <c r="R78" s="64">
        <v>0</v>
      </c>
      <c r="S78" s="8">
        <v>0</v>
      </c>
      <c r="T78" s="64">
        <v>0</v>
      </c>
      <c r="U78" s="8">
        <v>0</v>
      </c>
      <c r="V78" s="64">
        <v>0</v>
      </c>
      <c r="W78" s="8">
        <v>0</v>
      </c>
      <c r="X78" s="64">
        <v>35834</v>
      </c>
      <c r="Y78" s="8">
        <v>5141.82</v>
      </c>
      <c r="Z78" s="64">
        <v>95104</v>
      </c>
      <c r="AA78" s="8">
        <v>13646.47</v>
      </c>
      <c r="AB78" s="64">
        <v>131246</v>
      </c>
      <c r="AC78" s="8">
        <v>18832.490000000002</v>
      </c>
      <c r="AD78" s="64">
        <v>183215</v>
      </c>
      <c r="AE78" s="8">
        <v>26289.52</v>
      </c>
      <c r="AF78" s="64">
        <v>176822</v>
      </c>
      <c r="AG78" s="8">
        <v>25372.19</v>
      </c>
    </row>
    <row r="79" spans="1:37" ht="14.1" customHeight="1" x14ac:dyDescent="0.2">
      <c r="A79" s="82">
        <v>12</v>
      </c>
      <c r="B79" s="5" t="s">
        <v>365</v>
      </c>
      <c r="C79" s="24">
        <v>0.999</v>
      </c>
      <c r="D79" s="5" t="s">
        <v>349</v>
      </c>
      <c r="E79" s="78">
        <v>2577363</v>
      </c>
      <c r="F79" s="38">
        <v>359258.63</v>
      </c>
      <c r="G79" s="45">
        <f t="shared" si="3"/>
        <v>0.1394</v>
      </c>
      <c r="H79" s="86">
        <f t="shared" si="4"/>
        <v>0.1056</v>
      </c>
      <c r="I79" s="118">
        <f t="shared" si="5"/>
        <v>272169.53279999999</v>
      </c>
      <c r="J79" s="64">
        <v>0</v>
      </c>
      <c r="K79" s="8">
        <v>0</v>
      </c>
      <c r="L79" s="64">
        <v>0</v>
      </c>
      <c r="M79" s="8">
        <v>0</v>
      </c>
      <c r="N79" s="64">
        <v>0</v>
      </c>
      <c r="O79" s="8">
        <v>0</v>
      </c>
      <c r="P79" s="64">
        <v>0</v>
      </c>
      <c r="Q79" s="8">
        <v>0</v>
      </c>
      <c r="R79" s="64">
        <v>0</v>
      </c>
      <c r="S79" s="8">
        <v>0</v>
      </c>
      <c r="T79" s="64">
        <v>156417</v>
      </c>
      <c r="U79" s="8">
        <v>21802.97</v>
      </c>
      <c r="V79" s="64">
        <v>446004</v>
      </c>
      <c r="W79" s="8">
        <v>62168.5</v>
      </c>
      <c r="X79" s="64">
        <v>158679</v>
      </c>
      <c r="Y79" s="8">
        <v>22118.27</v>
      </c>
      <c r="Z79" s="64">
        <v>210880</v>
      </c>
      <c r="AA79" s="8">
        <v>29394.560000000001</v>
      </c>
      <c r="AB79" s="64">
        <v>395704</v>
      </c>
      <c r="AC79" s="8">
        <v>55157.18</v>
      </c>
      <c r="AD79" s="64">
        <v>570685</v>
      </c>
      <c r="AE79" s="8">
        <v>79547.78</v>
      </c>
      <c r="AF79" s="64">
        <v>638994</v>
      </c>
      <c r="AG79" s="8">
        <v>89069.37</v>
      </c>
    </row>
    <row r="80" spans="1:37" ht="14.1" customHeight="1" x14ac:dyDescent="0.2">
      <c r="A80" s="82">
        <v>13</v>
      </c>
      <c r="B80" s="5" t="s">
        <v>211</v>
      </c>
      <c r="C80" s="24">
        <v>6.28</v>
      </c>
      <c r="D80" s="5" t="s">
        <v>182</v>
      </c>
      <c r="E80" s="78">
        <v>29000000</v>
      </c>
      <c r="F80" s="38">
        <v>3156880.9199999995</v>
      </c>
      <c r="G80" s="45">
        <f t="shared" si="3"/>
        <v>0.1089</v>
      </c>
      <c r="H80" s="86">
        <f t="shared" si="4"/>
        <v>7.51E-2</v>
      </c>
      <c r="I80" s="118">
        <f t="shared" si="5"/>
        <v>2177900</v>
      </c>
      <c r="J80" s="64">
        <v>2387640</v>
      </c>
      <c r="K80" s="8">
        <v>250845.46</v>
      </c>
      <c r="L80" s="64">
        <v>2399976</v>
      </c>
      <c r="M80" s="8">
        <v>246525.53</v>
      </c>
      <c r="N80" s="64">
        <v>2511152</v>
      </c>
      <c r="O80" s="8">
        <v>252094.55</v>
      </c>
      <c r="P80" s="64">
        <v>2419280</v>
      </c>
      <c r="Q80" s="8">
        <v>242871.52</v>
      </c>
      <c r="R80" s="64">
        <v>1200913</v>
      </c>
      <c r="S80" s="8">
        <v>126167.92</v>
      </c>
      <c r="T80" s="64">
        <v>2699016</v>
      </c>
      <c r="U80" s="8">
        <v>302451.73</v>
      </c>
      <c r="V80" s="64">
        <v>2807560</v>
      </c>
      <c r="W80" s="8">
        <v>314615.17</v>
      </c>
      <c r="X80" s="64">
        <v>2751101</v>
      </c>
      <c r="Y80" s="8">
        <v>314698.44</v>
      </c>
      <c r="Z80" s="64">
        <v>2491270</v>
      </c>
      <c r="AA80" s="8">
        <v>284976.38</v>
      </c>
      <c r="AB80" s="64">
        <v>2501093</v>
      </c>
      <c r="AC80" s="8">
        <v>280272.48</v>
      </c>
      <c r="AD80" s="64">
        <v>2504949</v>
      </c>
      <c r="AE80" s="8">
        <v>280704.58</v>
      </c>
      <c r="AF80" s="64">
        <v>2326050</v>
      </c>
      <c r="AG80" s="8">
        <v>260657.16</v>
      </c>
    </row>
    <row r="81" spans="1:33" ht="14.1" customHeight="1" x14ac:dyDescent="0.2">
      <c r="A81" s="82">
        <v>14</v>
      </c>
      <c r="B81" s="5" t="s">
        <v>183</v>
      </c>
      <c r="C81" s="24">
        <v>1</v>
      </c>
      <c r="D81" s="5" t="s">
        <v>184</v>
      </c>
      <c r="E81" s="78">
        <v>3003339</v>
      </c>
      <c r="F81" s="38">
        <v>430442.82</v>
      </c>
      <c r="G81" s="45">
        <f t="shared" si="3"/>
        <v>0.14330000000000001</v>
      </c>
      <c r="H81" s="86">
        <f t="shared" si="4"/>
        <v>0.10950000000000001</v>
      </c>
      <c r="I81" s="118">
        <f t="shared" si="5"/>
        <v>328865.62050000002</v>
      </c>
      <c r="J81" s="64">
        <v>140886</v>
      </c>
      <c r="K81" s="8">
        <v>20215.73</v>
      </c>
      <c r="L81" s="64">
        <v>225116</v>
      </c>
      <c r="M81" s="8">
        <v>32301.89</v>
      </c>
      <c r="N81" s="64">
        <v>248897</v>
      </c>
      <c r="O81" s="8">
        <v>35714.230000000003</v>
      </c>
      <c r="P81" s="64">
        <v>229288</v>
      </c>
      <c r="Q81" s="8">
        <v>32900.54</v>
      </c>
      <c r="R81" s="64">
        <v>250530</v>
      </c>
      <c r="S81" s="8">
        <v>35948.550000000003</v>
      </c>
      <c r="T81" s="64">
        <v>295767</v>
      </c>
      <c r="U81" s="8">
        <v>42439.61</v>
      </c>
      <c r="V81" s="64">
        <v>285966</v>
      </c>
      <c r="W81" s="8">
        <v>41033.26</v>
      </c>
      <c r="X81" s="64">
        <v>178878</v>
      </c>
      <c r="Y81" s="8">
        <v>25667.200000000001</v>
      </c>
      <c r="Z81" s="64">
        <v>246038</v>
      </c>
      <c r="AA81" s="8">
        <v>35303.99</v>
      </c>
      <c r="AB81" s="64">
        <v>326742</v>
      </c>
      <c r="AC81" s="8">
        <v>46884.21</v>
      </c>
      <c r="AD81" s="64">
        <v>301635</v>
      </c>
      <c r="AE81" s="8">
        <v>43281.61</v>
      </c>
      <c r="AF81" s="64">
        <v>273596</v>
      </c>
      <c r="AG81" s="8">
        <v>38752</v>
      </c>
    </row>
    <row r="82" spans="1:33" ht="14.1" customHeight="1" x14ac:dyDescent="0.2">
      <c r="A82" s="82">
        <v>15</v>
      </c>
      <c r="B82" s="5" t="s">
        <v>186</v>
      </c>
      <c r="C82" s="24">
        <v>0.45</v>
      </c>
      <c r="D82" s="5" t="s">
        <v>113</v>
      </c>
      <c r="E82" s="78">
        <v>295177</v>
      </c>
      <c r="F82" s="38">
        <v>42354.94999999999</v>
      </c>
      <c r="G82" s="45">
        <f t="shared" si="3"/>
        <v>0.14349999999999999</v>
      </c>
      <c r="H82" s="86">
        <f t="shared" si="4"/>
        <v>0.10969999999999999</v>
      </c>
      <c r="I82" s="118">
        <f t="shared" si="5"/>
        <v>32380.916899999997</v>
      </c>
      <c r="J82" s="64">
        <v>27628</v>
      </c>
      <c r="K82" s="8">
        <v>3964.34</v>
      </c>
      <c r="L82" s="64">
        <v>9591</v>
      </c>
      <c r="M82" s="8">
        <v>1376.21</v>
      </c>
      <c r="N82" s="64">
        <v>32991</v>
      </c>
      <c r="O82" s="8">
        <v>4733.88</v>
      </c>
      <c r="P82" s="64">
        <v>19164</v>
      </c>
      <c r="Q82" s="8">
        <v>2749.84</v>
      </c>
      <c r="R82" s="64">
        <v>20928</v>
      </c>
      <c r="S82" s="8">
        <v>3002.96</v>
      </c>
      <c r="T82" s="64">
        <v>19052</v>
      </c>
      <c r="U82" s="8">
        <v>2733.77</v>
      </c>
      <c r="V82" s="64">
        <v>18774</v>
      </c>
      <c r="W82" s="8">
        <v>2693.88</v>
      </c>
      <c r="X82" s="64">
        <v>36632</v>
      </c>
      <c r="Y82" s="8">
        <v>5256.33</v>
      </c>
      <c r="Z82" s="64">
        <v>29555</v>
      </c>
      <c r="AA82" s="8">
        <v>4240.8500000000004</v>
      </c>
      <c r="AB82" s="64">
        <v>22776</v>
      </c>
      <c r="AC82" s="8">
        <v>3268.13</v>
      </c>
      <c r="AD82" s="64">
        <v>29037</v>
      </c>
      <c r="AE82" s="8">
        <v>4166.5200000000004</v>
      </c>
      <c r="AF82" s="64">
        <v>29049</v>
      </c>
      <c r="AG82" s="8">
        <v>4168.24</v>
      </c>
    </row>
    <row r="83" spans="1:33" ht="14.1" customHeight="1" x14ac:dyDescent="0.2">
      <c r="A83" s="82">
        <v>16</v>
      </c>
      <c r="B83" s="5" t="s">
        <v>187</v>
      </c>
      <c r="C83" s="24">
        <v>1.05</v>
      </c>
      <c r="D83" s="5" t="s">
        <v>188</v>
      </c>
      <c r="E83" s="78">
        <v>1320289</v>
      </c>
      <c r="F83" s="38">
        <v>180549.52</v>
      </c>
      <c r="G83" s="45">
        <f t="shared" si="3"/>
        <v>0.13669999999999999</v>
      </c>
      <c r="H83" s="86">
        <f t="shared" si="4"/>
        <v>0.10289999999999999</v>
      </c>
      <c r="I83" s="118">
        <f t="shared" si="5"/>
        <v>135857.73809999999</v>
      </c>
      <c r="J83" s="64">
        <v>74032</v>
      </c>
      <c r="K83" s="8">
        <v>10123.879999999999</v>
      </c>
      <c r="L83" s="64">
        <v>28620</v>
      </c>
      <c r="M83" s="8">
        <v>3913.79</v>
      </c>
      <c r="N83" s="64">
        <v>68431</v>
      </c>
      <c r="O83" s="8">
        <v>9357.94</v>
      </c>
      <c r="P83" s="64">
        <v>70678</v>
      </c>
      <c r="Q83" s="8">
        <v>9665.2199999999993</v>
      </c>
      <c r="R83" s="64">
        <v>84288</v>
      </c>
      <c r="S83" s="8">
        <v>11526.38</v>
      </c>
      <c r="T83" s="64">
        <v>88414</v>
      </c>
      <c r="U83" s="8">
        <v>12090.61</v>
      </c>
      <c r="V83" s="64">
        <v>115494</v>
      </c>
      <c r="W83" s="8">
        <v>15793.8</v>
      </c>
      <c r="X83" s="64">
        <v>137931</v>
      </c>
      <c r="Y83" s="8">
        <v>18862.060000000001</v>
      </c>
      <c r="Z83" s="64">
        <v>150764</v>
      </c>
      <c r="AA83" s="8">
        <v>20616.98</v>
      </c>
      <c r="AB83" s="64">
        <v>168500</v>
      </c>
      <c r="AC83" s="8">
        <v>23042.38</v>
      </c>
      <c r="AD83" s="64">
        <v>169147</v>
      </c>
      <c r="AE83" s="8">
        <v>23130.85</v>
      </c>
      <c r="AF83" s="64">
        <v>163990</v>
      </c>
      <c r="AG83" s="8">
        <v>22425.63</v>
      </c>
    </row>
    <row r="84" spans="1:33" ht="14.1" customHeight="1" x14ac:dyDescent="0.2">
      <c r="A84" s="82">
        <v>17</v>
      </c>
      <c r="B84" s="5" t="s">
        <v>189</v>
      </c>
      <c r="C84" s="24">
        <v>0.5</v>
      </c>
      <c r="D84" s="5" t="s">
        <v>190</v>
      </c>
      <c r="E84" s="78">
        <v>3850880</v>
      </c>
      <c r="F84" s="38">
        <v>552562.77</v>
      </c>
      <c r="G84" s="45">
        <f t="shared" si="3"/>
        <v>0.14349999999999999</v>
      </c>
      <c r="H84" s="86">
        <f t="shared" si="4"/>
        <v>0.10969999999999999</v>
      </c>
      <c r="I84" s="118">
        <f t="shared" si="5"/>
        <v>422441.53599999996</v>
      </c>
      <c r="J84" s="64">
        <v>381647</v>
      </c>
      <c r="K84" s="8">
        <v>54762.53</v>
      </c>
      <c r="L84" s="64">
        <v>335212</v>
      </c>
      <c r="M84" s="8">
        <v>48099.57</v>
      </c>
      <c r="N84" s="64">
        <v>387886</v>
      </c>
      <c r="O84" s="8">
        <v>55657.760000000002</v>
      </c>
      <c r="P84" s="64">
        <v>381719</v>
      </c>
      <c r="Q84" s="8">
        <v>54772.86</v>
      </c>
      <c r="R84" s="64">
        <v>389145</v>
      </c>
      <c r="S84" s="8">
        <v>55838.42</v>
      </c>
      <c r="T84" s="64">
        <v>267798</v>
      </c>
      <c r="U84" s="8">
        <v>38426.339999999997</v>
      </c>
      <c r="V84" s="64">
        <v>133646</v>
      </c>
      <c r="W84" s="8">
        <v>19176.86</v>
      </c>
      <c r="X84" s="64">
        <v>357081</v>
      </c>
      <c r="Y84" s="8">
        <v>51237.55</v>
      </c>
      <c r="Z84" s="64">
        <v>364351</v>
      </c>
      <c r="AA84" s="8">
        <v>52280.72</v>
      </c>
      <c r="AB84" s="64">
        <v>342527</v>
      </c>
      <c r="AC84" s="8">
        <v>49149.2</v>
      </c>
      <c r="AD84" s="64">
        <v>326456</v>
      </c>
      <c r="AE84" s="8">
        <v>46843.17</v>
      </c>
      <c r="AF84" s="64">
        <v>183412</v>
      </c>
      <c r="AG84" s="8">
        <v>26317.79</v>
      </c>
    </row>
    <row r="85" spans="1:33" ht="14.1" customHeight="1" x14ac:dyDescent="0.2">
      <c r="A85" s="82">
        <v>18</v>
      </c>
      <c r="B85" s="5" t="s">
        <v>138</v>
      </c>
      <c r="C85" s="24">
        <v>0.79500000000000004</v>
      </c>
      <c r="D85" s="5" t="s">
        <v>201</v>
      </c>
      <c r="E85" s="78">
        <v>5531197</v>
      </c>
      <c r="F85" s="38">
        <v>783438.74000000011</v>
      </c>
      <c r="G85" s="45">
        <f t="shared" si="3"/>
        <v>0.1416</v>
      </c>
      <c r="H85" s="86">
        <f t="shared" si="4"/>
        <v>0.10780000000000001</v>
      </c>
      <c r="I85" s="118">
        <f t="shared" si="5"/>
        <v>596263.03659999999</v>
      </c>
      <c r="J85" s="64">
        <v>393139</v>
      </c>
      <c r="K85" s="8">
        <v>55684.21</v>
      </c>
      <c r="L85" s="64">
        <v>413601</v>
      </c>
      <c r="M85" s="8">
        <v>58582.45</v>
      </c>
      <c r="N85" s="64">
        <v>421089</v>
      </c>
      <c r="O85" s="8">
        <v>59643.05</v>
      </c>
      <c r="P85" s="64">
        <v>528268</v>
      </c>
      <c r="Q85" s="8">
        <v>74823.88</v>
      </c>
      <c r="R85" s="64">
        <v>469698</v>
      </c>
      <c r="S85" s="8">
        <v>66528.02</v>
      </c>
      <c r="T85" s="64">
        <v>417649</v>
      </c>
      <c r="U85" s="8">
        <v>59155.8</v>
      </c>
      <c r="V85" s="64">
        <v>419899</v>
      </c>
      <c r="W85" s="8">
        <v>59474.49</v>
      </c>
      <c r="X85" s="64">
        <v>391276</v>
      </c>
      <c r="Y85" s="8">
        <v>55420.33</v>
      </c>
      <c r="Z85" s="64">
        <v>437798</v>
      </c>
      <c r="AA85" s="8">
        <v>62009.71</v>
      </c>
      <c r="AB85" s="64">
        <v>516834</v>
      </c>
      <c r="AC85" s="8">
        <v>73204.37</v>
      </c>
      <c r="AD85" s="64">
        <v>546953</v>
      </c>
      <c r="AE85" s="8">
        <v>77470.42</v>
      </c>
      <c r="AF85" s="64">
        <v>574993</v>
      </c>
      <c r="AG85" s="8">
        <v>81442.009999999995</v>
      </c>
    </row>
    <row r="86" spans="1:33" ht="14.1" customHeight="1" x14ac:dyDescent="0.2">
      <c r="A86" s="82">
        <v>19</v>
      </c>
      <c r="B86" s="5" t="s">
        <v>191</v>
      </c>
      <c r="C86" s="24">
        <v>0.25</v>
      </c>
      <c r="D86" s="5" t="s">
        <v>192</v>
      </c>
      <c r="E86" s="78">
        <v>779725</v>
      </c>
      <c r="F86" s="38">
        <v>116522.11000000002</v>
      </c>
      <c r="G86" s="45">
        <f t="shared" si="3"/>
        <v>0.14940000000000001</v>
      </c>
      <c r="H86" s="86">
        <f t="shared" si="4"/>
        <v>0.11560000000000001</v>
      </c>
      <c r="I86" s="118">
        <f t="shared" si="5"/>
        <v>90136.21</v>
      </c>
      <c r="J86" s="64">
        <v>82286</v>
      </c>
      <c r="K86" s="8">
        <v>12296.82</v>
      </c>
      <c r="L86" s="64">
        <v>88970</v>
      </c>
      <c r="M86" s="8">
        <v>13295.68</v>
      </c>
      <c r="N86" s="64">
        <v>106935</v>
      </c>
      <c r="O86" s="8">
        <v>15980.37</v>
      </c>
      <c r="P86" s="64">
        <v>71884</v>
      </c>
      <c r="Q86" s="8">
        <v>10742.34</v>
      </c>
      <c r="R86" s="64">
        <v>53713</v>
      </c>
      <c r="S86" s="8">
        <v>8026.87</v>
      </c>
      <c r="T86" s="64">
        <v>59042</v>
      </c>
      <c r="U86" s="8">
        <v>8823.24</v>
      </c>
      <c r="V86" s="64">
        <v>76042</v>
      </c>
      <c r="W86" s="8">
        <v>11363.72</v>
      </c>
      <c r="X86" s="64">
        <v>70294</v>
      </c>
      <c r="Y86" s="8">
        <v>10504.74</v>
      </c>
      <c r="Z86" s="64">
        <v>44175</v>
      </c>
      <c r="AA86" s="8">
        <v>6601.51</v>
      </c>
      <c r="AB86" s="64">
        <v>87</v>
      </c>
      <c r="AC86" s="8">
        <v>13</v>
      </c>
      <c r="AD86" s="64">
        <v>52367</v>
      </c>
      <c r="AE86" s="8">
        <v>7825.72</v>
      </c>
      <c r="AF86" s="64">
        <v>73930</v>
      </c>
      <c r="AG86" s="8">
        <v>11048.1</v>
      </c>
    </row>
    <row r="87" spans="1:33" ht="14.1" customHeight="1" x14ac:dyDescent="0.2">
      <c r="A87" s="82">
        <v>20</v>
      </c>
      <c r="B87" s="5" t="s">
        <v>379</v>
      </c>
      <c r="C87" s="24">
        <v>0.25</v>
      </c>
      <c r="D87" s="5" t="s">
        <v>378</v>
      </c>
      <c r="E87" s="78">
        <v>81475</v>
      </c>
      <c r="F87" s="38">
        <v>12175.62</v>
      </c>
      <c r="G87" s="45">
        <f t="shared" si="3"/>
        <v>0.14940000000000001</v>
      </c>
      <c r="H87" s="86">
        <f t="shared" si="4"/>
        <v>0.11560000000000001</v>
      </c>
      <c r="I87" s="118">
        <f t="shared" si="5"/>
        <v>9418.51</v>
      </c>
      <c r="J87" s="64">
        <v>0</v>
      </c>
      <c r="K87" s="8">
        <v>0</v>
      </c>
      <c r="L87" s="64">
        <v>0</v>
      </c>
      <c r="M87" s="8">
        <v>0</v>
      </c>
      <c r="N87" s="64">
        <v>0</v>
      </c>
      <c r="O87" s="8">
        <v>0</v>
      </c>
      <c r="P87" s="64">
        <v>0</v>
      </c>
      <c r="Q87" s="8">
        <v>0</v>
      </c>
      <c r="R87" s="64">
        <v>0</v>
      </c>
      <c r="S87" s="8">
        <v>0</v>
      </c>
      <c r="T87" s="64">
        <v>0</v>
      </c>
      <c r="U87" s="8">
        <v>0</v>
      </c>
      <c r="V87" s="64">
        <v>0</v>
      </c>
      <c r="W87" s="8">
        <v>0</v>
      </c>
      <c r="X87" s="64">
        <v>0</v>
      </c>
      <c r="Y87" s="8">
        <v>0</v>
      </c>
      <c r="Z87" s="64">
        <v>0</v>
      </c>
      <c r="AA87" s="8">
        <v>0</v>
      </c>
      <c r="AB87" s="64">
        <v>65779</v>
      </c>
      <c r="AC87" s="8">
        <v>9830.01</v>
      </c>
      <c r="AD87" s="64">
        <v>3855</v>
      </c>
      <c r="AE87" s="8">
        <v>576.09</v>
      </c>
      <c r="AF87" s="64">
        <v>11841</v>
      </c>
      <c r="AG87" s="8">
        <v>1769.52</v>
      </c>
    </row>
    <row r="88" spans="1:33" ht="14.1" customHeight="1" x14ac:dyDescent="0.2">
      <c r="A88" s="82">
        <v>21</v>
      </c>
      <c r="B88" s="5" t="s">
        <v>337</v>
      </c>
      <c r="C88" s="24">
        <v>1.998</v>
      </c>
      <c r="D88" s="5" t="s">
        <v>338</v>
      </c>
      <c r="E88" s="78">
        <v>6765036</v>
      </c>
      <c r="F88" s="38">
        <v>900967.5</v>
      </c>
      <c r="G88" s="45">
        <f t="shared" si="3"/>
        <v>0.13320000000000001</v>
      </c>
      <c r="H88" s="86">
        <f t="shared" si="4"/>
        <v>9.9400000000000016E-2</v>
      </c>
      <c r="I88" s="118">
        <f t="shared" si="5"/>
        <v>672444.57840000011</v>
      </c>
      <c r="J88" s="64">
        <v>0</v>
      </c>
      <c r="K88" s="8">
        <v>0</v>
      </c>
      <c r="L88" s="64">
        <v>0</v>
      </c>
      <c r="M88" s="8">
        <v>0</v>
      </c>
      <c r="N88" s="64">
        <v>0</v>
      </c>
      <c r="O88" s="8">
        <v>0</v>
      </c>
      <c r="P88" s="64">
        <v>0</v>
      </c>
      <c r="Q88" s="8">
        <v>0</v>
      </c>
      <c r="R88" s="64">
        <v>692848</v>
      </c>
      <c r="S88" s="8">
        <v>92273.5</v>
      </c>
      <c r="T88" s="64">
        <v>910200</v>
      </c>
      <c r="U88" s="8">
        <v>121220.44</v>
      </c>
      <c r="V88" s="64">
        <v>701324</v>
      </c>
      <c r="W88" s="8">
        <v>93402.33</v>
      </c>
      <c r="X88" s="64">
        <v>645732</v>
      </c>
      <c r="Y88" s="8">
        <v>85998.59</v>
      </c>
      <c r="Z88" s="64">
        <v>709944</v>
      </c>
      <c r="AA88" s="8">
        <v>94550.34</v>
      </c>
      <c r="AB88" s="64">
        <v>827124</v>
      </c>
      <c r="AC88" s="8">
        <v>110156.37</v>
      </c>
      <c r="AD88" s="64">
        <v>1084900</v>
      </c>
      <c r="AE88" s="8">
        <v>144486.98000000001</v>
      </c>
      <c r="AF88" s="64">
        <v>1192964</v>
      </c>
      <c r="AG88" s="8">
        <v>158878.95000000001</v>
      </c>
    </row>
    <row r="89" spans="1:33" ht="14.1" customHeight="1" x14ac:dyDescent="0.2">
      <c r="A89" s="82">
        <v>22</v>
      </c>
      <c r="B89" s="5" t="s">
        <v>350</v>
      </c>
      <c r="C89" s="24">
        <v>0.998</v>
      </c>
      <c r="D89" s="5" t="s">
        <v>356</v>
      </c>
      <c r="E89" s="78">
        <v>3075819</v>
      </c>
      <c r="F89" s="38">
        <v>428738.39999999997</v>
      </c>
      <c r="G89" s="45">
        <f t="shared" si="3"/>
        <v>0.1394</v>
      </c>
      <c r="H89" s="86">
        <f t="shared" si="4"/>
        <v>0.1056</v>
      </c>
      <c r="I89" s="118">
        <f t="shared" si="5"/>
        <v>324806.48639999999</v>
      </c>
      <c r="J89" s="64">
        <v>0</v>
      </c>
      <c r="K89" s="8">
        <v>0</v>
      </c>
      <c r="L89" s="64">
        <v>0</v>
      </c>
      <c r="M89" s="8">
        <v>0</v>
      </c>
      <c r="N89" s="64">
        <v>0</v>
      </c>
      <c r="O89" s="8">
        <v>0</v>
      </c>
      <c r="P89" s="64">
        <v>0</v>
      </c>
      <c r="Q89" s="8">
        <v>0</v>
      </c>
      <c r="R89" s="64">
        <v>0</v>
      </c>
      <c r="S89" s="8">
        <v>0</v>
      </c>
      <c r="T89" s="64">
        <v>0</v>
      </c>
      <c r="U89" s="8">
        <v>0</v>
      </c>
      <c r="V89" s="64">
        <v>113685</v>
      </c>
      <c r="W89" s="8">
        <v>15846.55</v>
      </c>
      <c r="X89" s="64">
        <v>470976</v>
      </c>
      <c r="Y89" s="8">
        <v>65649.34</v>
      </c>
      <c r="Z89" s="64">
        <v>564982</v>
      </c>
      <c r="AA89" s="8">
        <v>78752.84</v>
      </c>
      <c r="AB89" s="64">
        <v>627504</v>
      </c>
      <c r="AC89" s="8">
        <v>87467.78</v>
      </c>
      <c r="AD89" s="64">
        <v>627294</v>
      </c>
      <c r="AE89" s="8">
        <v>87438.51</v>
      </c>
      <c r="AF89" s="64">
        <v>671378</v>
      </c>
      <c r="AG89" s="8">
        <v>93583.38</v>
      </c>
    </row>
    <row r="90" spans="1:33" ht="13.5" customHeight="1" x14ac:dyDescent="0.2">
      <c r="A90" s="82">
        <v>23</v>
      </c>
      <c r="B90" s="5" t="s">
        <v>194</v>
      </c>
      <c r="C90" s="24">
        <v>0.26</v>
      </c>
      <c r="D90" s="5" t="s">
        <v>195</v>
      </c>
      <c r="E90" s="78">
        <v>1345541</v>
      </c>
      <c r="F90" s="38">
        <v>201077.65000000002</v>
      </c>
      <c r="G90" s="45">
        <f t="shared" si="3"/>
        <v>0.14940000000000001</v>
      </c>
      <c r="H90" s="86">
        <f t="shared" si="4"/>
        <v>0.11560000000000001</v>
      </c>
      <c r="I90" s="118">
        <f t="shared" si="5"/>
        <v>155544.53960000002</v>
      </c>
      <c r="J90" s="64">
        <v>140427</v>
      </c>
      <c r="K90" s="8">
        <v>20985.41</v>
      </c>
      <c r="L90" s="64">
        <v>103722</v>
      </c>
      <c r="M90" s="8">
        <v>15500.22</v>
      </c>
      <c r="N90" s="64">
        <v>141940</v>
      </c>
      <c r="O90" s="8">
        <v>21211.51</v>
      </c>
      <c r="P90" s="64">
        <v>93405</v>
      </c>
      <c r="Q90" s="8">
        <v>13958.44</v>
      </c>
      <c r="R90" s="64">
        <v>83771</v>
      </c>
      <c r="S90" s="8">
        <v>12518.74</v>
      </c>
      <c r="T90" s="64">
        <v>99525</v>
      </c>
      <c r="U90" s="8">
        <v>14873.02</v>
      </c>
      <c r="V90" s="64">
        <v>70045</v>
      </c>
      <c r="W90" s="8">
        <v>10467.52</v>
      </c>
      <c r="X90" s="64">
        <v>114499</v>
      </c>
      <c r="Y90" s="8">
        <v>17110.73</v>
      </c>
      <c r="Z90" s="64">
        <v>87519</v>
      </c>
      <c r="AA90" s="8">
        <v>13078.84</v>
      </c>
      <c r="AB90" s="64">
        <v>129469</v>
      </c>
      <c r="AC90" s="8">
        <v>19347.849999999999</v>
      </c>
      <c r="AD90" s="64">
        <v>149664</v>
      </c>
      <c r="AE90" s="8">
        <v>22365.79</v>
      </c>
      <c r="AF90" s="64">
        <v>131555</v>
      </c>
      <c r="AG90" s="8">
        <v>19659.580000000002</v>
      </c>
    </row>
    <row r="91" spans="1:33" ht="14.1" customHeight="1" x14ac:dyDescent="0.2">
      <c r="A91" s="82">
        <v>24</v>
      </c>
      <c r="B91" s="5" t="s">
        <v>380</v>
      </c>
      <c r="C91" s="24">
        <v>0.95</v>
      </c>
      <c r="D91" s="5" t="s">
        <v>381</v>
      </c>
      <c r="E91" s="78">
        <v>640349</v>
      </c>
      <c r="F91" s="38">
        <v>89258.25</v>
      </c>
      <c r="G91" s="45">
        <f t="shared" si="3"/>
        <v>0.1394</v>
      </c>
      <c r="H91" s="86">
        <f t="shared" si="4"/>
        <v>0.1056</v>
      </c>
      <c r="I91" s="118">
        <f t="shared" si="5"/>
        <v>67620.854399999997</v>
      </c>
      <c r="J91" s="64">
        <v>0</v>
      </c>
      <c r="K91" s="8">
        <v>0</v>
      </c>
      <c r="L91" s="64">
        <v>0</v>
      </c>
      <c r="M91" s="8">
        <v>0</v>
      </c>
      <c r="N91" s="64">
        <v>0</v>
      </c>
      <c r="O91" s="8">
        <v>0</v>
      </c>
      <c r="P91" s="64">
        <v>0</v>
      </c>
      <c r="Q91" s="8">
        <v>0</v>
      </c>
      <c r="R91" s="64">
        <v>0</v>
      </c>
      <c r="S91" s="8">
        <v>0</v>
      </c>
      <c r="T91" s="64">
        <v>0</v>
      </c>
      <c r="U91" s="8">
        <v>0</v>
      </c>
      <c r="V91" s="64">
        <v>0</v>
      </c>
      <c r="W91" s="8">
        <v>0</v>
      </c>
      <c r="X91" s="64">
        <v>0</v>
      </c>
      <c r="Y91" s="8">
        <v>0</v>
      </c>
      <c r="Z91" s="64">
        <v>0</v>
      </c>
      <c r="AA91" s="8">
        <v>0</v>
      </c>
      <c r="AB91" s="64">
        <v>0</v>
      </c>
      <c r="AC91" s="8">
        <v>0</v>
      </c>
      <c r="AD91" s="64">
        <v>263510</v>
      </c>
      <c r="AE91" s="8">
        <v>36730.660000000003</v>
      </c>
      <c r="AF91" s="64">
        <v>376839</v>
      </c>
      <c r="AG91" s="8">
        <v>52527.59</v>
      </c>
    </row>
    <row r="92" spans="1:33" ht="14.1" customHeight="1" x14ac:dyDescent="0.2">
      <c r="A92" s="82">
        <v>25</v>
      </c>
      <c r="B92" s="5" t="s">
        <v>196</v>
      </c>
      <c r="C92" s="24">
        <v>0.35</v>
      </c>
      <c r="D92" s="5" t="s">
        <v>197</v>
      </c>
      <c r="E92" s="78">
        <v>1732071</v>
      </c>
      <c r="F92" s="38">
        <v>258840.69000000006</v>
      </c>
      <c r="G92" s="45">
        <f t="shared" si="3"/>
        <v>0.14940000000000001</v>
      </c>
      <c r="H92" s="86">
        <f t="shared" si="4"/>
        <v>0.11560000000000001</v>
      </c>
      <c r="I92" s="118">
        <f t="shared" si="5"/>
        <v>200227.40760000001</v>
      </c>
      <c r="J92" s="64">
        <v>132935</v>
      </c>
      <c r="K92" s="8">
        <v>19865.810000000001</v>
      </c>
      <c r="L92" s="64">
        <v>131325</v>
      </c>
      <c r="M92" s="8">
        <v>19625.21</v>
      </c>
      <c r="N92" s="64">
        <v>151278</v>
      </c>
      <c r="O92" s="8">
        <v>22606.98</v>
      </c>
      <c r="P92" s="64">
        <v>143515</v>
      </c>
      <c r="Q92" s="8">
        <v>21446.880000000001</v>
      </c>
      <c r="R92" s="64">
        <v>159760</v>
      </c>
      <c r="S92" s="8">
        <v>23874.53</v>
      </c>
      <c r="T92" s="64">
        <v>144810</v>
      </c>
      <c r="U92" s="8">
        <v>21640.41</v>
      </c>
      <c r="V92" s="64">
        <v>123868</v>
      </c>
      <c r="W92" s="8">
        <v>18510.830000000002</v>
      </c>
      <c r="X92" s="64">
        <v>131532</v>
      </c>
      <c r="Y92" s="8">
        <v>19656.14</v>
      </c>
      <c r="Z92" s="64">
        <v>162615</v>
      </c>
      <c r="AA92" s="8">
        <v>24301.19</v>
      </c>
      <c r="AB92" s="64">
        <v>157415</v>
      </c>
      <c r="AC92" s="8">
        <v>23524.1</v>
      </c>
      <c r="AD92" s="64">
        <v>155450</v>
      </c>
      <c r="AE92" s="8">
        <v>23230.45</v>
      </c>
      <c r="AF92" s="64">
        <v>137568</v>
      </c>
      <c r="AG92" s="8">
        <v>20558.16</v>
      </c>
    </row>
    <row r="93" spans="1:33" ht="14.1" customHeight="1" x14ac:dyDescent="0.2">
      <c r="A93" s="82">
        <v>26</v>
      </c>
      <c r="B93" s="5" t="s">
        <v>198</v>
      </c>
      <c r="C93" s="24">
        <v>0.34</v>
      </c>
      <c r="D93" s="5" t="s">
        <v>199</v>
      </c>
      <c r="E93" s="78">
        <v>1978774</v>
      </c>
      <c r="F93" s="38">
        <v>295707.96999999997</v>
      </c>
      <c r="G93" s="45">
        <f t="shared" si="3"/>
        <v>0.14940000000000001</v>
      </c>
      <c r="H93" s="86">
        <f t="shared" si="4"/>
        <v>0.11560000000000001</v>
      </c>
      <c r="I93" s="118">
        <f t="shared" si="5"/>
        <v>228746.27440000002</v>
      </c>
      <c r="J93" s="64">
        <v>57767</v>
      </c>
      <c r="K93" s="8">
        <v>8632.7000000000007</v>
      </c>
      <c r="L93" s="64">
        <v>101922</v>
      </c>
      <c r="M93" s="8">
        <v>15231.22</v>
      </c>
      <c r="N93" s="64">
        <v>100656</v>
      </c>
      <c r="O93" s="8">
        <v>15042.03</v>
      </c>
      <c r="P93" s="64">
        <v>107362</v>
      </c>
      <c r="Q93" s="8">
        <v>16044.18</v>
      </c>
      <c r="R93" s="64">
        <v>187976</v>
      </c>
      <c r="S93" s="8">
        <v>28091.13</v>
      </c>
      <c r="T93" s="64">
        <v>188521</v>
      </c>
      <c r="U93" s="8">
        <v>28172.58</v>
      </c>
      <c r="V93" s="64">
        <v>181518</v>
      </c>
      <c r="W93" s="8">
        <v>27126.05</v>
      </c>
      <c r="X93" s="64">
        <v>195304</v>
      </c>
      <c r="Y93" s="8">
        <v>29186.23</v>
      </c>
      <c r="Z93" s="64">
        <v>216546</v>
      </c>
      <c r="AA93" s="8">
        <v>32360.63</v>
      </c>
      <c r="AB93" s="64">
        <v>223567</v>
      </c>
      <c r="AC93" s="8">
        <v>33409.85</v>
      </c>
      <c r="AD93" s="64">
        <v>204118</v>
      </c>
      <c r="AE93" s="8">
        <v>30503.39</v>
      </c>
      <c r="AF93" s="64">
        <v>213517</v>
      </c>
      <c r="AG93" s="8">
        <v>31907.98</v>
      </c>
    </row>
    <row r="94" spans="1:33" ht="14.1" customHeight="1" x14ac:dyDescent="0.2">
      <c r="A94" s="82">
        <v>27</v>
      </c>
      <c r="B94" s="5" t="s">
        <v>340</v>
      </c>
      <c r="C94" s="24">
        <v>0.6</v>
      </c>
      <c r="D94" s="5" t="s">
        <v>363</v>
      </c>
      <c r="E94" s="78">
        <v>779535</v>
      </c>
      <c r="F94" s="38">
        <v>111855.48</v>
      </c>
      <c r="G94" s="46">
        <f t="shared" si="3"/>
        <v>0.14349999999999999</v>
      </c>
      <c r="H94" s="87">
        <f t="shared" si="4"/>
        <v>0.10969999999999999</v>
      </c>
      <c r="I94" s="118">
        <f t="shared" si="5"/>
        <v>85514.989499999996</v>
      </c>
      <c r="J94" s="64">
        <v>0</v>
      </c>
      <c r="K94" s="8">
        <v>0</v>
      </c>
      <c r="L94" s="64">
        <v>0</v>
      </c>
      <c r="M94" s="8">
        <v>0</v>
      </c>
      <c r="N94" s="64">
        <v>0</v>
      </c>
      <c r="O94" s="8">
        <v>0</v>
      </c>
      <c r="P94" s="64">
        <v>0</v>
      </c>
      <c r="Q94" s="8">
        <v>0</v>
      </c>
      <c r="R94" s="64">
        <v>0</v>
      </c>
      <c r="S94" s="8">
        <v>0</v>
      </c>
      <c r="T94" s="64">
        <v>36805</v>
      </c>
      <c r="U94" s="8">
        <v>5281.15</v>
      </c>
      <c r="V94" s="64">
        <v>122525</v>
      </c>
      <c r="W94" s="8">
        <v>17581.11</v>
      </c>
      <c r="X94" s="64">
        <v>265275</v>
      </c>
      <c r="Y94" s="8">
        <v>38064.31</v>
      </c>
      <c r="Z94" s="64">
        <v>130085</v>
      </c>
      <c r="AA94" s="8">
        <v>18665.900000000001</v>
      </c>
      <c r="AB94" s="64">
        <v>89720</v>
      </c>
      <c r="AC94" s="8">
        <v>12873.92</v>
      </c>
      <c r="AD94" s="64">
        <v>108765</v>
      </c>
      <c r="AE94" s="8">
        <v>15606.69</v>
      </c>
      <c r="AF94" s="64">
        <v>26360</v>
      </c>
      <c r="AG94" s="8">
        <v>3782.4</v>
      </c>
    </row>
    <row r="95" spans="1:33" ht="14.1" customHeight="1" thickBot="1" x14ac:dyDescent="0.3">
      <c r="A95" s="84"/>
      <c r="B95" s="20" t="s">
        <v>366</v>
      </c>
      <c r="C95" s="71"/>
      <c r="D95" s="18"/>
      <c r="E95" s="77">
        <f>SUM(E68:E94)</f>
        <v>100975954</v>
      </c>
      <c r="F95" s="36">
        <f>SUM(F68:F94)</f>
        <v>12991093.069999998</v>
      </c>
      <c r="G95" s="55">
        <f t="shared" si="3"/>
        <v>0.12870000000000001</v>
      </c>
      <c r="H95" s="88">
        <f t="shared" si="4"/>
        <v>9.4900000000000012E-2</v>
      </c>
      <c r="I95" s="118"/>
      <c r="J95" s="63">
        <f>SUM(J68:J94)</f>
        <v>4972011</v>
      </c>
      <c r="K95" s="21">
        <v>610210.09</v>
      </c>
      <c r="L95" s="63">
        <f>SUM(L68:L94)</f>
        <v>5308376</v>
      </c>
      <c r="M95" s="21">
        <v>637315.03</v>
      </c>
      <c r="N95" s="63">
        <f>SUM(N68:N94)</f>
        <v>6744257</v>
      </c>
      <c r="O95" s="21">
        <v>808555.7</v>
      </c>
      <c r="P95" s="63">
        <f>SUM(P68:P94)</f>
        <v>6387668</v>
      </c>
      <c r="Q95" s="21">
        <v>775019.74999999988</v>
      </c>
      <c r="R95" s="63">
        <f>SUM(R68:R94)</f>
        <v>5850367</v>
      </c>
      <c r="S95" s="21">
        <v>756346.5</v>
      </c>
      <c r="T95" s="63">
        <f>SUM(T68:T94)</f>
        <v>7690337</v>
      </c>
      <c r="U95" s="21">
        <v>986964.05999999994</v>
      </c>
      <c r="V95" s="63">
        <f>SUM(V68:V94)</f>
        <v>8964390</v>
      </c>
      <c r="W95" s="21">
        <v>1157956.8400000003</v>
      </c>
      <c r="X95" s="63">
        <f>SUM(X68:X94)</f>
        <v>10163585</v>
      </c>
      <c r="Y95" s="21">
        <v>1329051.43</v>
      </c>
      <c r="Z95" s="63">
        <f>SUM(Z68:Z94)</f>
        <v>10191334</v>
      </c>
      <c r="AA95" s="21">
        <v>1343210.22</v>
      </c>
      <c r="AB95" s="63">
        <f>SUM(AB68:AB94)</f>
        <v>10837879</v>
      </c>
      <c r="AC95" s="21">
        <v>1428404.36</v>
      </c>
      <c r="AD95" s="63">
        <f>SUM(AD68:AD94)</f>
        <v>11727140</v>
      </c>
      <c r="AE95" s="21">
        <v>1549465.8099999998</v>
      </c>
      <c r="AF95" s="63">
        <f>SUM(AF68:AF94)</f>
        <v>12138610</v>
      </c>
      <c r="AG95" s="21">
        <v>1608593.2799999998</v>
      </c>
    </row>
    <row r="96" spans="1:33" ht="12.75" customHeight="1" thickTop="1" x14ac:dyDescent="0.2">
      <c r="A96" s="82">
        <v>1</v>
      </c>
      <c r="B96" s="5" t="s">
        <v>117</v>
      </c>
      <c r="C96" s="24">
        <v>0.249</v>
      </c>
      <c r="D96" s="5" t="s">
        <v>181</v>
      </c>
      <c r="E96" s="78">
        <v>1146224</v>
      </c>
      <c r="F96" s="38">
        <v>143309.88999999998</v>
      </c>
      <c r="G96" s="56">
        <f t="shared" si="3"/>
        <v>0.125</v>
      </c>
      <c r="H96" s="86">
        <f t="shared" si="4"/>
        <v>9.1200000000000003E-2</v>
      </c>
      <c r="I96" s="118">
        <f t="shared" si="5"/>
        <v>104535.62880000001</v>
      </c>
      <c r="J96" s="64">
        <v>169300</v>
      </c>
      <c r="K96" s="8">
        <v>20845.91</v>
      </c>
      <c r="L96" s="64">
        <v>92789</v>
      </c>
      <c r="M96" s="8">
        <v>11170.87</v>
      </c>
      <c r="N96" s="64">
        <v>152584</v>
      </c>
      <c r="O96" s="8">
        <v>17953.03</v>
      </c>
      <c r="P96" s="64">
        <v>163359</v>
      </c>
      <c r="Q96" s="8">
        <v>19220.82</v>
      </c>
      <c r="R96" s="64">
        <v>102764</v>
      </c>
      <c r="S96" s="8">
        <v>12653.33</v>
      </c>
      <c r="T96" s="64">
        <v>75385</v>
      </c>
      <c r="U96" s="8">
        <v>9901.07</v>
      </c>
      <c r="V96" s="64">
        <v>68997</v>
      </c>
      <c r="W96" s="8">
        <v>9062.07</v>
      </c>
      <c r="X96" s="64">
        <v>61059</v>
      </c>
      <c r="Y96" s="8">
        <v>8186.18</v>
      </c>
      <c r="Z96" s="64">
        <v>62241</v>
      </c>
      <c r="AA96" s="8">
        <v>8344.65</v>
      </c>
      <c r="AB96" s="64">
        <v>71422</v>
      </c>
      <c r="AC96" s="8">
        <v>9380.57</v>
      </c>
      <c r="AD96" s="64">
        <v>65166</v>
      </c>
      <c r="AE96" s="8">
        <v>8558.9</v>
      </c>
      <c r="AF96" s="64">
        <v>61158</v>
      </c>
      <c r="AG96" s="8">
        <v>8032.49</v>
      </c>
    </row>
    <row r="97" spans="1:37" s="19" customFormat="1" ht="14.1" customHeight="1" x14ac:dyDescent="0.2">
      <c r="A97" s="82">
        <v>2</v>
      </c>
      <c r="B97" s="5" t="s">
        <v>254</v>
      </c>
      <c r="C97" s="24">
        <v>0.6</v>
      </c>
      <c r="D97" s="5" t="s">
        <v>318</v>
      </c>
      <c r="E97" s="78">
        <v>794487</v>
      </c>
      <c r="F97" s="38">
        <v>78162.17</v>
      </c>
      <c r="G97" s="45">
        <f t="shared" si="3"/>
        <v>9.8400000000000001E-2</v>
      </c>
      <c r="H97" s="86">
        <f t="shared" si="4"/>
        <v>6.4600000000000005E-2</v>
      </c>
      <c r="I97" s="118">
        <f t="shared" si="5"/>
        <v>51323.860200000003</v>
      </c>
      <c r="J97" s="64">
        <v>176851</v>
      </c>
      <c r="K97" s="8">
        <v>20909.09</v>
      </c>
      <c r="L97" s="64">
        <v>145189</v>
      </c>
      <c r="M97" s="8">
        <v>12680.81</v>
      </c>
      <c r="N97" s="64">
        <v>20795</v>
      </c>
      <c r="O97" s="8">
        <v>1775.06</v>
      </c>
      <c r="P97" s="64">
        <v>25238</v>
      </c>
      <c r="Q97" s="8">
        <v>2154.3200000000002</v>
      </c>
      <c r="R97" s="64">
        <v>0</v>
      </c>
      <c r="S97" s="8">
        <v>0</v>
      </c>
      <c r="T97" s="64">
        <v>0</v>
      </c>
      <c r="U97" s="8">
        <v>0</v>
      </c>
      <c r="V97" s="64">
        <v>0</v>
      </c>
      <c r="W97" s="8">
        <v>0</v>
      </c>
      <c r="X97" s="64">
        <v>3757</v>
      </c>
      <c r="Y97" s="8">
        <v>365.44</v>
      </c>
      <c r="Z97" s="64">
        <v>3362</v>
      </c>
      <c r="AA97" s="8">
        <v>327.02</v>
      </c>
      <c r="AB97" s="64">
        <v>36430</v>
      </c>
      <c r="AC97" s="8">
        <v>3471.05</v>
      </c>
      <c r="AD97" s="64">
        <v>170888</v>
      </c>
      <c r="AE97" s="8">
        <v>16282.21</v>
      </c>
      <c r="AF97" s="64">
        <v>211977</v>
      </c>
      <c r="AG97" s="8">
        <v>20197.169999999998</v>
      </c>
      <c r="AH97" s="11"/>
      <c r="AI97" s="11"/>
      <c r="AJ97" s="11"/>
      <c r="AK97" s="11"/>
    </row>
    <row r="98" spans="1:37" ht="14.1" customHeight="1" x14ac:dyDescent="0.2">
      <c r="A98" s="82">
        <v>3</v>
      </c>
      <c r="B98" s="5" t="s">
        <v>233</v>
      </c>
      <c r="C98" s="24">
        <v>1</v>
      </c>
      <c r="D98" s="5" t="s">
        <v>185</v>
      </c>
      <c r="E98" s="78">
        <v>1982095</v>
      </c>
      <c r="F98" s="38">
        <v>229193.86000000004</v>
      </c>
      <c r="G98" s="45">
        <f t="shared" si="3"/>
        <v>0.11559999999999999</v>
      </c>
      <c r="H98" s="86">
        <f t="shared" si="4"/>
        <v>8.1799999999999998E-2</v>
      </c>
      <c r="I98" s="118">
        <f t="shared" si="5"/>
        <v>162135.37099999998</v>
      </c>
      <c r="J98" s="64">
        <v>427607</v>
      </c>
      <c r="K98" s="8">
        <v>49110.66</v>
      </c>
      <c r="L98" s="64">
        <v>431935</v>
      </c>
      <c r="M98" s="8">
        <v>48506.3</v>
      </c>
      <c r="N98" s="64">
        <v>346384</v>
      </c>
      <c r="O98" s="8">
        <v>38015.64</v>
      </c>
      <c r="P98" s="64">
        <v>119682</v>
      </c>
      <c r="Q98" s="8">
        <v>13135.1</v>
      </c>
      <c r="R98" s="64">
        <v>8</v>
      </c>
      <c r="S98" s="8">
        <v>0.92</v>
      </c>
      <c r="T98" s="64">
        <v>0</v>
      </c>
      <c r="U98" s="8">
        <v>0</v>
      </c>
      <c r="V98" s="64">
        <v>0</v>
      </c>
      <c r="W98" s="8">
        <v>0</v>
      </c>
      <c r="X98" s="64">
        <v>0</v>
      </c>
      <c r="Y98" s="8">
        <v>0</v>
      </c>
      <c r="Z98" s="64">
        <v>0</v>
      </c>
      <c r="AA98" s="8">
        <v>0</v>
      </c>
      <c r="AB98" s="64">
        <v>110867</v>
      </c>
      <c r="AC98" s="8">
        <v>13582.32</v>
      </c>
      <c r="AD98" s="64">
        <v>238288</v>
      </c>
      <c r="AE98" s="8">
        <v>29192.66</v>
      </c>
      <c r="AF98" s="64">
        <v>307324</v>
      </c>
      <c r="AG98" s="8">
        <v>37650.26</v>
      </c>
    </row>
    <row r="99" spans="1:37" ht="14.1" customHeight="1" x14ac:dyDescent="0.2">
      <c r="A99" s="82">
        <v>4</v>
      </c>
      <c r="B99" s="5" t="s">
        <v>375</v>
      </c>
      <c r="C99" s="24">
        <v>1.4</v>
      </c>
      <c r="D99" s="5" t="s">
        <v>376</v>
      </c>
      <c r="E99" s="78">
        <v>2965403</v>
      </c>
      <c r="F99" s="38">
        <v>356810.85</v>
      </c>
      <c r="G99" s="45">
        <f t="shared" si="3"/>
        <v>0.1203</v>
      </c>
      <c r="H99" s="86">
        <f t="shared" si="4"/>
        <v>8.6500000000000007E-2</v>
      </c>
      <c r="I99" s="118">
        <f t="shared" si="5"/>
        <v>256507.35950000002</v>
      </c>
      <c r="J99" s="64">
        <v>0</v>
      </c>
      <c r="K99" s="8">
        <v>0</v>
      </c>
      <c r="L99" s="64">
        <v>0</v>
      </c>
      <c r="M99" s="8">
        <v>0</v>
      </c>
      <c r="N99" s="64">
        <v>0</v>
      </c>
      <c r="O99" s="8">
        <v>0</v>
      </c>
      <c r="P99" s="64">
        <v>0</v>
      </c>
      <c r="Q99" s="8">
        <v>0</v>
      </c>
      <c r="R99" s="64">
        <v>0</v>
      </c>
      <c r="S99" s="8">
        <v>0</v>
      </c>
      <c r="T99" s="64">
        <v>0</v>
      </c>
      <c r="U99" s="8">
        <v>0</v>
      </c>
      <c r="V99" s="64">
        <v>0</v>
      </c>
      <c r="W99" s="8">
        <v>0</v>
      </c>
      <c r="X99" s="64">
        <v>0</v>
      </c>
      <c r="Y99" s="8">
        <v>0</v>
      </c>
      <c r="Z99" s="64">
        <v>159623</v>
      </c>
      <c r="AA99" s="8">
        <v>19584.150000000001</v>
      </c>
      <c r="AB99" s="64">
        <v>907196</v>
      </c>
      <c r="AC99" s="8">
        <v>109035.89</v>
      </c>
      <c r="AD99" s="64">
        <v>924324</v>
      </c>
      <c r="AE99" s="8">
        <v>111094.5</v>
      </c>
      <c r="AF99" s="64">
        <v>974260</v>
      </c>
      <c r="AG99" s="8">
        <v>117096.31</v>
      </c>
    </row>
    <row r="100" spans="1:37" s="12" customFormat="1" ht="14.1" customHeight="1" x14ac:dyDescent="0.2">
      <c r="A100" s="82">
        <v>5</v>
      </c>
      <c r="B100" s="5" t="s">
        <v>202</v>
      </c>
      <c r="C100" s="24">
        <v>0.6</v>
      </c>
      <c r="D100" s="5" t="s">
        <v>193</v>
      </c>
      <c r="E100" s="78">
        <v>2066213</v>
      </c>
      <c r="F100" s="38">
        <v>233712.9</v>
      </c>
      <c r="G100" s="45">
        <f t="shared" si="3"/>
        <v>0.11310000000000001</v>
      </c>
      <c r="H100" s="86">
        <f t="shared" si="4"/>
        <v>7.9300000000000009E-2</v>
      </c>
      <c r="I100" s="118">
        <f t="shared" si="5"/>
        <v>163850.69090000002</v>
      </c>
      <c r="J100" s="64">
        <v>337478</v>
      </c>
      <c r="K100" s="8">
        <v>35955.870000000003</v>
      </c>
      <c r="L100" s="64">
        <v>301098</v>
      </c>
      <c r="M100" s="8">
        <v>32104.46</v>
      </c>
      <c r="N100" s="64">
        <v>330692</v>
      </c>
      <c r="O100" s="8">
        <v>36078.200000000004</v>
      </c>
      <c r="P100" s="64">
        <v>232123</v>
      </c>
      <c r="Q100" s="8">
        <v>25278.9</v>
      </c>
      <c r="R100" s="64">
        <v>0</v>
      </c>
      <c r="S100" s="8">
        <v>0</v>
      </c>
      <c r="T100" s="64">
        <v>0</v>
      </c>
      <c r="U100" s="8">
        <v>0</v>
      </c>
      <c r="V100" s="64">
        <v>0</v>
      </c>
      <c r="W100" s="8">
        <v>0</v>
      </c>
      <c r="X100" s="64">
        <v>0</v>
      </c>
      <c r="Y100" s="8">
        <v>0</v>
      </c>
      <c r="Z100" s="64">
        <v>0</v>
      </c>
      <c r="AA100" s="8">
        <v>0</v>
      </c>
      <c r="AB100" s="64">
        <v>191924</v>
      </c>
      <c r="AC100" s="8">
        <v>24203.54</v>
      </c>
      <c r="AD100" s="64">
        <v>334956</v>
      </c>
      <c r="AE100" s="8">
        <v>40798.68</v>
      </c>
      <c r="AF100" s="64">
        <v>337942</v>
      </c>
      <c r="AG100" s="8">
        <v>39293.25</v>
      </c>
    </row>
    <row r="101" spans="1:37" s="12" customFormat="1" ht="14.1" customHeight="1" x14ac:dyDescent="0.2">
      <c r="A101" s="82">
        <v>6</v>
      </c>
      <c r="B101" s="5" t="s">
        <v>394</v>
      </c>
      <c r="C101" s="24">
        <v>0.6</v>
      </c>
      <c r="D101" s="5" t="s">
        <v>395</v>
      </c>
      <c r="E101" s="78">
        <v>386354</v>
      </c>
      <c r="F101" s="38">
        <v>48723.1</v>
      </c>
      <c r="G101" s="45">
        <f t="shared" si="3"/>
        <v>0.12609999999999999</v>
      </c>
      <c r="H101" s="86">
        <f t="shared" si="4"/>
        <v>9.2299999999999993E-2</v>
      </c>
      <c r="I101" s="118">
        <f t="shared" si="5"/>
        <v>35660.474199999997</v>
      </c>
      <c r="J101" s="64">
        <v>0</v>
      </c>
      <c r="K101" s="8">
        <v>0</v>
      </c>
      <c r="L101" s="64">
        <v>0</v>
      </c>
      <c r="M101" s="8">
        <v>0</v>
      </c>
      <c r="N101" s="64">
        <v>0</v>
      </c>
      <c r="O101" s="8">
        <v>0</v>
      </c>
      <c r="P101" s="64">
        <v>0</v>
      </c>
      <c r="Q101" s="8">
        <v>0</v>
      </c>
      <c r="R101" s="64">
        <v>0</v>
      </c>
      <c r="S101" s="8">
        <v>0</v>
      </c>
      <c r="T101" s="64">
        <v>0</v>
      </c>
      <c r="U101" s="8">
        <v>0</v>
      </c>
      <c r="V101" s="64">
        <v>0</v>
      </c>
      <c r="W101" s="8">
        <v>0</v>
      </c>
      <c r="X101" s="64">
        <v>0</v>
      </c>
      <c r="Y101" s="8">
        <v>0</v>
      </c>
      <c r="Z101" s="64">
        <v>0</v>
      </c>
      <c r="AA101" s="8">
        <v>0</v>
      </c>
      <c r="AB101" s="64">
        <v>0</v>
      </c>
      <c r="AC101" s="8">
        <v>0</v>
      </c>
      <c r="AD101" s="64">
        <v>12075</v>
      </c>
      <c r="AE101" s="8">
        <v>1522.78</v>
      </c>
      <c r="AF101" s="64">
        <v>374279</v>
      </c>
      <c r="AG101" s="8">
        <v>47200.32</v>
      </c>
    </row>
    <row r="102" spans="1:37" ht="14.1" customHeight="1" x14ac:dyDescent="0.2">
      <c r="A102" s="82">
        <v>7</v>
      </c>
      <c r="B102" s="5" t="s">
        <v>243</v>
      </c>
      <c r="C102" s="24">
        <v>0.5</v>
      </c>
      <c r="D102" s="5" t="s">
        <v>200</v>
      </c>
      <c r="E102" s="78">
        <v>103298</v>
      </c>
      <c r="F102" s="38">
        <v>12279.28</v>
      </c>
      <c r="G102" s="45">
        <f t="shared" si="3"/>
        <v>0.11890000000000001</v>
      </c>
      <c r="H102" s="86">
        <f t="shared" si="4"/>
        <v>8.5100000000000009E-2</v>
      </c>
      <c r="I102" s="118">
        <f t="shared" si="5"/>
        <v>8790.6598000000013</v>
      </c>
      <c r="J102" s="64">
        <v>0</v>
      </c>
      <c r="K102" s="8">
        <v>0</v>
      </c>
      <c r="L102" s="64">
        <v>0</v>
      </c>
      <c r="M102" s="8">
        <v>0</v>
      </c>
      <c r="N102" s="64">
        <v>33082</v>
      </c>
      <c r="O102" s="8">
        <v>3737.27</v>
      </c>
      <c r="P102" s="64">
        <v>15817</v>
      </c>
      <c r="Q102" s="8">
        <v>1786.85</v>
      </c>
      <c r="R102" s="64">
        <v>22377</v>
      </c>
      <c r="S102" s="8">
        <v>2645.63</v>
      </c>
      <c r="T102" s="64">
        <v>439</v>
      </c>
      <c r="U102" s="8">
        <v>55.36</v>
      </c>
      <c r="V102" s="64">
        <v>4500</v>
      </c>
      <c r="W102" s="8">
        <v>567.5</v>
      </c>
      <c r="X102" s="64">
        <v>26923</v>
      </c>
      <c r="Y102" s="8">
        <v>3466.07</v>
      </c>
      <c r="Z102" s="64">
        <v>160</v>
      </c>
      <c r="AA102" s="8">
        <v>20.6</v>
      </c>
      <c r="AB102" s="64">
        <v>0</v>
      </c>
      <c r="AC102" s="8">
        <v>0</v>
      </c>
      <c r="AD102" s="64">
        <v>0</v>
      </c>
      <c r="AE102" s="8">
        <v>0</v>
      </c>
      <c r="AF102" s="64">
        <v>0</v>
      </c>
      <c r="AG102" s="8">
        <v>0</v>
      </c>
    </row>
    <row r="103" spans="1:37" ht="14.1" customHeight="1" x14ac:dyDescent="0.2">
      <c r="A103" s="82">
        <v>8</v>
      </c>
      <c r="B103" s="10" t="s">
        <v>388</v>
      </c>
      <c r="C103" s="24">
        <v>0.4</v>
      </c>
      <c r="D103" s="10" t="s">
        <v>389</v>
      </c>
      <c r="E103" s="78">
        <v>14219</v>
      </c>
      <c r="F103" s="38">
        <v>1867.52</v>
      </c>
      <c r="G103" s="46">
        <f t="shared" si="3"/>
        <v>0.1313</v>
      </c>
      <c r="H103" s="87">
        <f t="shared" si="4"/>
        <v>9.7500000000000003E-2</v>
      </c>
      <c r="I103" s="118">
        <f t="shared" si="5"/>
        <v>1386.3525</v>
      </c>
      <c r="J103" s="64">
        <v>0</v>
      </c>
      <c r="K103" s="8">
        <v>0</v>
      </c>
      <c r="L103" s="64">
        <v>0</v>
      </c>
      <c r="M103" s="8">
        <v>0</v>
      </c>
      <c r="N103" s="64">
        <v>0</v>
      </c>
      <c r="O103" s="8">
        <v>0</v>
      </c>
      <c r="P103" s="64">
        <v>0</v>
      </c>
      <c r="Q103" s="8">
        <v>0</v>
      </c>
      <c r="R103" s="64">
        <v>0</v>
      </c>
      <c r="S103" s="8">
        <v>0</v>
      </c>
      <c r="T103" s="64">
        <v>0</v>
      </c>
      <c r="U103" s="8">
        <v>0</v>
      </c>
      <c r="V103" s="64">
        <v>0</v>
      </c>
      <c r="W103" s="8">
        <v>0</v>
      </c>
      <c r="X103" s="64">
        <v>0</v>
      </c>
      <c r="Y103" s="8">
        <v>0</v>
      </c>
      <c r="Z103" s="64">
        <v>0</v>
      </c>
      <c r="AA103" s="8">
        <v>0</v>
      </c>
      <c r="AB103" s="64">
        <v>0</v>
      </c>
      <c r="AC103" s="8">
        <v>0</v>
      </c>
      <c r="AD103" s="64">
        <v>0</v>
      </c>
      <c r="AE103" s="8">
        <v>0</v>
      </c>
      <c r="AF103" s="64">
        <v>14219</v>
      </c>
      <c r="AG103" s="8">
        <v>1867.52</v>
      </c>
    </row>
    <row r="104" spans="1:37" ht="14.1" customHeight="1" thickBot="1" x14ac:dyDescent="0.3">
      <c r="A104" s="83"/>
      <c r="B104" s="20" t="s">
        <v>368</v>
      </c>
      <c r="C104" s="70"/>
      <c r="D104" s="20"/>
      <c r="E104" s="77">
        <f>SUM(E96:E103)</f>
        <v>9458293</v>
      </c>
      <c r="F104" s="36">
        <f>SUM(F96:F103)</f>
        <v>1104059.57</v>
      </c>
      <c r="G104" s="55">
        <f t="shared" si="3"/>
        <v>0.1167</v>
      </c>
      <c r="H104" s="88">
        <f t="shared" si="4"/>
        <v>8.2900000000000001E-2</v>
      </c>
      <c r="I104" s="118"/>
      <c r="J104" s="63">
        <f>SUM(J96:J103)</f>
        <v>1111236</v>
      </c>
      <c r="K104" s="22">
        <v>126821.53</v>
      </c>
      <c r="L104" s="63">
        <f>SUM(L96:L103)</f>
        <v>971011</v>
      </c>
      <c r="M104" s="22">
        <v>104462.44</v>
      </c>
      <c r="N104" s="63">
        <f>SUM(N96:N103)</f>
        <v>883537</v>
      </c>
      <c r="O104" s="22">
        <v>97559.2</v>
      </c>
      <c r="P104" s="63">
        <f>SUM(P96:P103)</f>
        <v>556219</v>
      </c>
      <c r="Q104" s="22">
        <v>61575.99</v>
      </c>
      <c r="R104" s="63">
        <f>SUM(R96:R103)</f>
        <v>125149</v>
      </c>
      <c r="S104" s="22">
        <v>15299.880000000001</v>
      </c>
      <c r="T104" s="63">
        <f>SUM(T96:T103)</f>
        <v>75824</v>
      </c>
      <c r="U104" s="22">
        <v>9956.43</v>
      </c>
      <c r="V104" s="63">
        <f>SUM(V96:V103)</f>
        <v>73497</v>
      </c>
      <c r="W104" s="22">
        <v>9629.57</v>
      </c>
      <c r="X104" s="63">
        <f>SUM(X96:X103)</f>
        <v>91739</v>
      </c>
      <c r="Y104" s="22">
        <v>12017.69</v>
      </c>
      <c r="Z104" s="63">
        <f>SUM(Z96:Z103)</f>
        <v>225386</v>
      </c>
      <c r="AA104" s="22">
        <v>28276.42</v>
      </c>
      <c r="AB104" s="63">
        <f>SUM(AB96:AB103)</f>
        <v>1317839</v>
      </c>
      <c r="AC104" s="22">
        <v>159673.37</v>
      </c>
      <c r="AD104" s="63">
        <f>SUM(AD96:AD103)</f>
        <v>1745697</v>
      </c>
      <c r="AE104" s="22">
        <v>207449.73</v>
      </c>
      <c r="AF104" s="63">
        <f>SUM(AF96:AF103)</f>
        <v>2281159</v>
      </c>
      <c r="AG104" s="22">
        <v>271337.32</v>
      </c>
    </row>
    <row r="105" spans="1:37" ht="14.1" customHeight="1" thickTop="1" x14ac:dyDescent="0.2">
      <c r="A105" s="9">
        <v>1</v>
      </c>
      <c r="B105" s="5" t="s">
        <v>238</v>
      </c>
      <c r="C105" s="24">
        <v>0.85</v>
      </c>
      <c r="D105" s="5" t="s">
        <v>119</v>
      </c>
      <c r="E105" s="79">
        <v>1964647</v>
      </c>
      <c r="F105" s="44">
        <v>150959.60999999999</v>
      </c>
      <c r="G105" s="45">
        <f t="shared" si="3"/>
        <v>7.6799999999999993E-2</v>
      </c>
      <c r="H105" s="86">
        <f t="shared" si="4"/>
        <v>4.2999999999999997E-2</v>
      </c>
      <c r="I105" s="118">
        <f t="shared" si="5"/>
        <v>84479.820999999996</v>
      </c>
      <c r="J105" s="61">
        <v>216289</v>
      </c>
      <c r="K105" s="62">
        <v>15395.45</v>
      </c>
      <c r="L105" s="61">
        <v>201516</v>
      </c>
      <c r="M105" s="62">
        <v>16080.52</v>
      </c>
      <c r="N105" s="61">
        <v>252071</v>
      </c>
      <c r="O105" s="62">
        <v>19536.599999999999</v>
      </c>
      <c r="P105" s="61">
        <v>122405</v>
      </c>
      <c r="Q105" s="62">
        <v>9097.16</v>
      </c>
      <c r="R105" s="61">
        <v>132065</v>
      </c>
      <c r="S105" s="62">
        <v>9993.18</v>
      </c>
      <c r="T105" s="61">
        <v>75447</v>
      </c>
      <c r="U105" s="62">
        <v>5632.49</v>
      </c>
      <c r="V105" s="61">
        <v>58956</v>
      </c>
      <c r="W105" s="62">
        <v>4405.59</v>
      </c>
      <c r="X105" s="61">
        <v>109220</v>
      </c>
      <c r="Y105" s="62">
        <v>8144.2</v>
      </c>
      <c r="Z105" s="61">
        <v>193060</v>
      </c>
      <c r="AA105" s="62">
        <v>14825.810000000001</v>
      </c>
      <c r="AB105" s="61">
        <v>42757</v>
      </c>
      <c r="AC105" s="62">
        <v>3345.8</v>
      </c>
      <c r="AD105" s="61">
        <v>177746</v>
      </c>
      <c r="AE105" s="62">
        <v>14137.54</v>
      </c>
      <c r="AF105" s="61">
        <v>383115</v>
      </c>
      <c r="AG105" s="62">
        <v>30365.27</v>
      </c>
      <c r="AH105" s="35"/>
      <c r="AI105"/>
    </row>
    <row r="106" spans="1:37" s="19" customFormat="1" ht="14.1" customHeight="1" x14ac:dyDescent="0.2">
      <c r="A106" s="9">
        <v>2</v>
      </c>
      <c r="B106" s="5" t="s">
        <v>362</v>
      </c>
      <c r="C106" s="24">
        <v>2</v>
      </c>
      <c r="D106" s="5" t="s">
        <v>2</v>
      </c>
      <c r="E106" s="79">
        <v>2334293</v>
      </c>
      <c r="F106" s="44">
        <v>155986.03999999998</v>
      </c>
      <c r="G106" s="45">
        <f t="shared" si="3"/>
        <v>6.6799999999999998E-2</v>
      </c>
      <c r="H106" s="86">
        <f t="shared" si="4"/>
        <v>3.3000000000000002E-2</v>
      </c>
      <c r="I106" s="118">
        <f t="shared" si="5"/>
        <v>77031.669000000009</v>
      </c>
      <c r="J106" s="61">
        <v>206914</v>
      </c>
      <c r="K106" s="62">
        <v>13614.94</v>
      </c>
      <c r="L106" s="61">
        <v>209149</v>
      </c>
      <c r="M106" s="62">
        <v>13762</v>
      </c>
      <c r="N106" s="61">
        <v>299139</v>
      </c>
      <c r="O106" s="62">
        <v>19683.349999999999</v>
      </c>
      <c r="P106" s="61">
        <v>158289</v>
      </c>
      <c r="Q106" s="62">
        <v>10367.93</v>
      </c>
      <c r="R106" s="61">
        <v>163066</v>
      </c>
      <c r="S106" s="62">
        <v>10680.82</v>
      </c>
      <c r="T106" s="61">
        <v>121925</v>
      </c>
      <c r="U106" s="62">
        <v>7986.09</v>
      </c>
      <c r="V106" s="61">
        <v>86962</v>
      </c>
      <c r="W106" s="62">
        <v>5696.01</v>
      </c>
      <c r="X106" s="61">
        <v>123035</v>
      </c>
      <c r="Y106" s="62">
        <v>8058.79</v>
      </c>
      <c r="Z106" s="61">
        <v>188707</v>
      </c>
      <c r="AA106" s="62">
        <v>12360.31</v>
      </c>
      <c r="AB106" s="61">
        <v>211760</v>
      </c>
      <c r="AC106" s="62">
        <v>14653.79</v>
      </c>
      <c r="AD106" s="61">
        <v>207546</v>
      </c>
      <c r="AE106" s="62">
        <v>14362.18</v>
      </c>
      <c r="AF106" s="61">
        <v>357801</v>
      </c>
      <c r="AG106" s="62">
        <v>24759.83</v>
      </c>
      <c r="AH106" s="35"/>
      <c r="AI106"/>
      <c r="AJ106" s="11"/>
      <c r="AK106" s="11"/>
    </row>
    <row r="107" spans="1:37" ht="12.75" customHeight="1" x14ac:dyDescent="0.2">
      <c r="A107" s="9">
        <v>3</v>
      </c>
      <c r="B107" s="5" t="s">
        <v>255</v>
      </c>
      <c r="C107" s="24">
        <v>1.95</v>
      </c>
      <c r="D107" s="5" t="s">
        <v>3</v>
      </c>
      <c r="E107" s="79">
        <v>5454466</v>
      </c>
      <c r="F107" s="44">
        <v>364704.87</v>
      </c>
      <c r="G107" s="45">
        <f t="shared" si="3"/>
        <v>6.6900000000000001E-2</v>
      </c>
      <c r="H107" s="86">
        <f t="shared" si="4"/>
        <v>3.3100000000000004E-2</v>
      </c>
      <c r="I107" s="118">
        <f t="shared" si="5"/>
        <v>180542.82460000002</v>
      </c>
      <c r="J107" s="61">
        <v>492069</v>
      </c>
      <c r="K107" s="62">
        <v>32378.14</v>
      </c>
      <c r="L107" s="61">
        <v>438557</v>
      </c>
      <c r="M107" s="62">
        <v>28857.05</v>
      </c>
      <c r="N107" s="61">
        <v>558362</v>
      </c>
      <c r="O107" s="62">
        <v>36740.22</v>
      </c>
      <c r="P107" s="61">
        <v>363708</v>
      </c>
      <c r="Q107" s="62">
        <v>23822.87</v>
      </c>
      <c r="R107" s="61">
        <v>370682</v>
      </c>
      <c r="S107" s="62">
        <v>24279.67</v>
      </c>
      <c r="T107" s="61">
        <v>257779</v>
      </c>
      <c r="U107" s="62">
        <v>16884.52</v>
      </c>
      <c r="V107" s="61">
        <v>213686</v>
      </c>
      <c r="W107" s="62">
        <v>13996.43</v>
      </c>
      <c r="X107" s="61">
        <v>382929</v>
      </c>
      <c r="Y107" s="62">
        <v>25081.85</v>
      </c>
      <c r="Z107" s="61">
        <v>487324</v>
      </c>
      <c r="AA107" s="62">
        <v>31919.72</v>
      </c>
      <c r="AB107" s="61">
        <v>636367</v>
      </c>
      <c r="AC107" s="62">
        <v>44036.6</v>
      </c>
      <c r="AD107" s="61">
        <v>440384</v>
      </c>
      <c r="AE107" s="62">
        <v>30474.57</v>
      </c>
      <c r="AF107" s="61">
        <v>812619</v>
      </c>
      <c r="AG107" s="62">
        <v>56233.23</v>
      </c>
      <c r="AH107" s="35"/>
      <c r="AI107"/>
    </row>
    <row r="108" spans="1:37" ht="14.1" customHeight="1" x14ac:dyDescent="0.2">
      <c r="A108" s="9">
        <v>4</v>
      </c>
      <c r="B108" s="5" t="s">
        <v>252</v>
      </c>
      <c r="C108" s="24">
        <v>2.75</v>
      </c>
      <c r="D108" s="5" t="s">
        <v>253</v>
      </c>
      <c r="E108" s="79">
        <v>2249530</v>
      </c>
      <c r="F108" s="44">
        <v>159687.07999999999</v>
      </c>
      <c r="G108" s="56">
        <f t="shared" si="3"/>
        <v>7.0999999999999994E-2</v>
      </c>
      <c r="H108" s="86">
        <f t="shared" si="4"/>
        <v>3.7199999999999997E-2</v>
      </c>
      <c r="I108" s="118">
        <f t="shared" si="5"/>
        <v>83682.515999999989</v>
      </c>
      <c r="J108" s="61">
        <v>169883</v>
      </c>
      <c r="K108" s="62">
        <v>11254.75</v>
      </c>
      <c r="L108" s="61">
        <v>202138</v>
      </c>
      <c r="M108" s="62">
        <v>13803.16</v>
      </c>
      <c r="N108" s="61">
        <v>294143</v>
      </c>
      <c r="O108" s="62">
        <v>20869.810000000001</v>
      </c>
      <c r="P108" s="61">
        <v>144393</v>
      </c>
      <c r="Q108" s="62">
        <v>9857.7099999999991</v>
      </c>
      <c r="R108" s="61">
        <v>80539</v>
      </c>
      <c r="S108" s="62">
        <v>5466.88</v>
      </c>
      <c r="T108" s="61">
        <v>117931</v>
      </c>
      <c r="U108" s="62">
        <v>8120.1799999999994</v>
      </c>
      <c r="V108" s="61">
        <v>2887</v>
      </c>
      <c r="W108" s="62">
        <v>191.29</v>
      </c>
      <c r="X108" s="61">
        <v>139162</v>
      </c>
      <c r="Y108" s="62">
        <v>9753.44</v>
      </c>
      <c r="Z108" s="61">
        <v>256074</v>
      </c>
      <c r="AA108" s="62">
        <v>18334.620000000003</v>
      </c>
      <c r="AB108" s="61">
        <v>291591</v>
      </c>
      <c r="AC108" s="62">
        <v>21422.880000000001</v>
      </c>
      <c r="AD108" s="61">
        <v>203546</v>
      </c>
      <c r="AE108" s="62">
        <v>14828.679999999998</v>
      </c>
      <c r="AF108" s="61">
        <v>347243</v>
      </c>
      <c r="AG108" s="62">
        <v>25783.68</v>
      </c>
      <c r="AH108" s="35"/>
      <c r="AI108"/>
    </row>
    <row r="109" spans="1:37" ht="14.1" customHeight="1" x14ac:dyDescent="0.2">
      <c r="A109" s="9">
        <v>5</v>
      </c>
      <c r="B109" s="5" t="s">
        <v>218</v>
      </c>
      <c r="C109" s="24">
        <v>0.25</v>
      </c>
      <c r="D109" s="5" t="s">
        <v>256</v>
      </c>
      <c r="E109" s="79">
        <v>175115</v>
      </c>
      <c r="F109" s="44">
        <v>20462.18</v>
      </c>
      <c r="G109" s="45">
        <f t="shared" si="3"/>
        <v>0.1168</v>
      </c>
      <c r="H109" s="86">
        <f t="shared" si="4"/>
        <v>8.3000000000000004E-2</v>
      </c>
      <c r="I109" s="118">
        <f t="shared" si="5"/>
        <v>14534.545</v>
      </c>
      <c r="J109" s="61">
        <v>29988</v>
      </c>
      <c r="K109" s="62">
        <v>3504.1</v>
      </c>
      <c r="L109" s="61">
        <v>22761</v>
      </c>
      <c r="M109" s="62">
        <v>2659.62</v>
      </c>
      <c r="N109" s="61">
        <v>31517</v>
      </c>
      <c r="O109" s="62">
        <v>3682.76</v>
      </c>
      <c r="P109" s="61">
        <v>15638</v>
      </c>
      <c r="Q109" s="62">
        <v>1827.3</v>
      </c>
      <c r="R109" s="61">
        <v>20560</v>
      </c>
      <c r="S109" s="62">
        <v>2402.44</v>
      </c>
      <c r="T109" s="61">
        <v>15354</v>
      </c>
      <c r="U109" s="62">
        <v>1794.11</v>
      </c>
      <c r="V109" s="61">
        <v>1254</v>
      </c>
      <c r="W109" s="62">
        <v>146.53</v>
      </c>
      <c r="X109" s="61">
        <v>0</v>
      </c>
      <c r="Y109" s="62">
        <v>0</v>
      </c>
      <c r="Z109" s="61">
        <v>0</v>
      </c>
      <c r="AA109" s="62">
        <v>0</v>
      </c>
      <c r="AB109" s="61">
        <v>0</v>
      </c>
      <c r="AC109" s="62">
        <v>0</v>
      </c>
      <c r="AD109" s="61">
        <v>0</v>
      </c>
      <c r="AE109" s="62">
        <v>0</v>
      </c>
      <c r="AF109" s="61">
        <v>38043</v>
      </c>
      <c r="AG109" s="62">
        <v>4445.32</v>
      </c>
      <c r="AH109" s="35"/>
      <c r="AI109"/>
    </row>
    <row r="110" spans="1:37" ht="14.1" customHeight="1" x14ac:dyDescent="0.2">
      <c r="A110" s="9">
        <v>6</v>
      </c>
      <c r="B110" s="5" t="s">
        <v>353</v>
      </c>
      <c r="C110" s="24">
        <v>0.25</v>
      </c>
      <c r="D110" s="5" t="s">
        <v>354</v>
      </c>
      <c r="E110" s="79">
        <v>204258</v>
      </c>
      <c r="F110" s="44">
        <v>23867.54</v>
      </c>
      <c r="G110" s="45">
        <f t="shared" si="3"/>
        <v>0.1168</v>
      </c>
      <c r="H110" s="86">
        <f t="shared" si="4"/>
        <v>8.3000000000000004E-2</v>
      </c>
      <c r="I110" s="118">
        <f t="shared" si="5"/>
        <v>16953.414000000001</v>
      </c>
      <c r="J110" s="61">
        <v>0</v>
      </c>
      <c r="K110" s="62">
        <v>0</v>
      </c>
      <c r="L110" s="61">
        <v>0</v>
      </c>
      <c r="M110" s="62">
        <v>0</v>
      </c>
      <c r="N110" s="61">
        <v>0</v>
      </c>
      <c r="O110" s="62">
        <v>0</v>
      </c>
      <c r="P110" s="61">
        <v>0</v>
      </c>
      <c r="Q110" s="62">
        <v>0</v>
      </c>
      <c r="R110" s="61">
        <v>0</v>
      </c>
      <c r="S110" s="62">
        <v>0</v>
      </c>
      <c r="T110" s="61">
        <v>0</v>
      </c>
      <c r="U110" s="62">
        <v>0</v>
      </c>
      <c r="V110" s="61">
        <v>448</v>
      </c>
      <c r="W110" s="62">
        <v>52.35</v>
      </c>
      <c r="X110" s="61">
        <v>1666</v>
      </c>
      <c r="Y110" s="62">
        <v>194.67</v>
      </c>
      <c r="Z110" s="61">
        <v>28671</v>
      </c>
      <c r="AA110" s="62">
        <v>3350.21</v>
      </c>
      <c r="AB110" s="61">
        <v>57974</v>
      </c>
      <c r="AC110" s="62">
        <v>6774.26</v>
      </c>
      <c r="AD110" s="61">
        <v>40529</v>
      </c>
      <c r="AE110" s="62">
        <v>4735.8100000000004</v>
      </c>
      <c r="AF110" s="61">
        <v>74970</v>
      </c>
      <c r="AG110" s="62">
        <v>8760.24</v>
      </c>
      <c r="AH110" s="35"/>
      <c r="AI110"/>
    </row>
    <row r="111" spans="1:37" ht="12" customHeight="1" x14ac:dyDescent="0.2">
      <c r="A111" s="9">
        <v>7</v>
      </c>
      <c r="B111" s="5" t="s">
        <v>355</v>
      </c>
      <c r="C111" s="24">
        <v>0.25</v>
      </c>
      <c r="D111" s="5" t="s">
        <v>354</v>
      </c>
      <c r="E111" s="79">
        <v>232640</v>
      </c>
      <c r="F111" s="44">
        <v>27183.99</v>
      </c>
      <c r="G111" s="45">
        <f t="shared" si="3"/>
        <v>0.1169</v>
      </c>
      <c r="H111" s="86">
        <f t="shared" si="4"/>
        <v>8.3100000000000007E-2</v>
      </c>
      <c r="I111" s="118">
        <f t="shared" si="5"/>
        <v>19332.384000000002</v>
      </c>
      <c r="J111" s="61">
        <v>0</v>
      </c>
      <c r="K111" s="62">
        <v>0</v>
      </c>
      <c r="L111" s="61">
        <v>0</v>
      </c>
      <c r="M111" s="62">
        <v>0</v>
      </c>
      <c r="N111" s="61">
        <v>0</v>
      </c>
      <c r="O111" s="62">
        <v>0</v>
      </c>
      <c r="P111" s="61">
        <v>0</v>
      </c>
      <c r="Q111" s="62">
        <v>0</v>
      </c>
      <c r="R111" s="61">
        <v>0</v>
      </c>
      <c r="S111" s="62">
        <v>0</v>
      </c>
      <c r="T111" s="61">
        <v>0</v>
      </c>
      <c r="U111" s="62">
        <v>0</v>
      </c>
      <c r="V111" s="61">
        <v>1708</v>
      </c>
      <c r="W111" s="62">
        <v>199.58</v>
      </c>
      <c r="X111" s="61">
        <v>18734</v>
      </c>
      <c r="Y111" s="62">
        <v>2189.0700000000002</v>
      </c>
      <c r="Z111" s="61">
        <v>44949</v>
      </c>
      <c r="AA111" s="62">
        <v>5252.29</v>
      </c>
      <c r="AB111" s="61">
        <v>59033</v>
      </c>
      <c r="AC111" s="62">
        <v>6898.01</v>
      </c>
      <c r="AD111" s="61">
        <v>29982</v>
      </c>
      <c r="AE111" s="62">
        <v>3503.4</v>
      </c>
      <c r="AF111" s="61">
        <v>78234</v>
      </c>
      <c r="AG111" s="62">
        <v>9141.64</v>
      </c>
      <c r="AH111" s="35"/>
      <c r="AI111"/>
    </row>
    <row r="112" spans="1:37" ht="14.1" customHeight="1" x14ac:dyDescent="0.2">
      <c r="A112" s="9">
        <v>8</v>
      </c>
      <c r="B112" s="5" t="s">
        <v>258</v>
      </c>
      <c r="C112" s="24">
        <v>1</v>
      </c>
      <c r="D112" s="5" t="s">
        <v>259</v>
      </c>
      <c r="E112" s="79">
        <v>2294338</v>
      </c>
      <c r="F112" s="44">
        <v>122471.76000000001</v>
      </c>
      <c r="G112" s="45">
        <f t="shared" si="3"/>
        <v>5.3400000000000003E-2</v>
      </c>
      <c r="H112" s="86">
        <f t="shared" si="4"/>
        <v>1.9600000000000006E-2</v>
      </c>
      <c r="I112" s="118">
        <f t="shared" si="5"/>
        <v>44969.024800000014</v>
      </c>
      <c r="J112" s="61">
        <v>217506</v>
      </c>
      <c r="K112" s="62">
        <v>11610.47</v>
      </c>
      <c r="L112" s="61">
        <v>192352</v>
      </c>
      <c r="M112" s="62">
        <v>10267.75</v>
      </c>
      <c r="N112" s="61">
        <v>278438</v>
      </c>
      <c r="O112" s="62">
        <v>14863.02</v>
      </c>
      <c r="P112" s="61">
        <v>95398</v>
      </c>
      <c r="Q112" s="62">
        <v>5092.3500000000004</v>
      </c>
      <c r="R112" s="61">
        <v>174074</v>
      </c>
      <c r="S112" s="62">
        <v>9292.07</v>
      </c>
      <c r="T112" s="61">
        <v>109976</v>
      </c>
      <c r="U112" s="62">
        <v>5870.52</v>
      </c>
      <c r="V112" s="61">
        <v>49603</v>
      </c>
      <c r="W112" s="62">
        <v>2647.81</v>
      </c>
      <c r="X112" s="61">
        <v>153695</v>
      </c>
      <c r="Y112" s="62">
        <v>8204.24</v>
      </c>
      <c r="Z112" s="61">
        <v>179377</v>
      </c>
      <c r="AA112" s="62">
        <v>9575.14</v>
      </c>
      <c r="AB112" s="61">
        <v>296752</v>
      </c>
      <c r="AC112" s="62">
        <v>15840.62</v>
      </c>
      <c r="AD112" s="61">
        <v>209513</v>
      </c>
      <c r="AE112" s="62">
        <v>11183.8</v>
      </c>
      <c r="AF112" s="61">
        <v>337654</v>
      </c>
      <c r="AG112" s="62">
        <v>18023.97</v>
      </c>
      <c r="AH112" s="35"/>
      <c r="AI112"/>
    </row>
    <row r="113" spans="1:35" ht="14.1" customHeight="1" x14ac:dyDescent="0.2">
      <c r="A113" s="9">
        <v>9</v>
      </c>
      <c r="B113" s="5" t="s">
        <v>257</v>
      </c>
      <c r="C113" s="24">
        <v>0.15</v>
      </c>
      <c r="D113" s="5" t="s">
        <v>377</v>
      </c>
      <c r="E113" s="79">
        <v>85543</v>
      </c>
      <c r="F113" s="44">
        <v>5766.11</v>
      </c>
      <c r="G113" s="45">
        <f t="shared" si="3"/>
        <v>6.7400000000000002E-2</v>
      </c>
      <c r="H113" s="86">
        <f t="shared" si="4"/>
        <v>3.3600000000000005E-2</v>
      </c>
      <c r="I113" s="118">
        <f t="shared" si="5"/>
        <v>2874.2448000000004</v>
      </c>
      <c r="J113" s="61">
        <v>0</v>
      </c>
      <c r="K113" s="62">
        <v>0</v>
      </c>
      <c r="L113" s="61">
        <v>0</v>
      </c>
      <c r="M113" s="62">
        <v>0</v>
      </c>
      <c r="N113" s="61">
        <v>0</v>
      </c>
      <c r="O113" s="62">
        <v>0</v>
      </c>
      <c r="P113" s="61">
        <v>0</v>
      </c>
      <c r="Q113" s="62">
        <v>0</v>
      </c>
      <c r="R113" s="61">
        <v>3312</v>
      </c>
      <c r="S113" s="62">
        <v>216.94</v>
      </c>
      <c r="T113" s="61">
        <v>4095</v>
      </c>
      <c r="U113" s="62">
        <v>268.22000000000003</v>
      </c>
      <c r="V113" s="61">
        <v>341</v>
      </c>
      <c r="W113" s="62">
        <v>22.34</v>
      </c>
      <c r="X113" s="61">
        <v>17165</v>
      </c>
      <c r="Y113" s="62">
        <v>1124.31</v>
      </c>
      <c r="Z113" s="61">
        <v>16566</v>
      </c>
      <c r="AA113" s="62">
        <v>1085.07</v>
      </c>
      <c r="AB113" s="61">
        <v>0</v>
      </c>
      <c r="AC113" s="62">
        <v>0</v>
      </c>
      <c r="AD113" s="61">
        <v>13689</v>
      </c>
      <c r="AE113" s="62">
        <v>947.28</v>
      </c>
      <c r="AF113" s="61">
        <v>30375</v>
      </c>
      <c r="AG113" s="62">
        <v>2101.9499999999998</v>
      </c>
      <c r="AH113" s="35"/>
      <c r="AI113"/>
    </row>
    <row r="114" spans="1:35" ht="14.1" customHeight="1" x14ac:dyDescent="0.2">
      <c r="A114" s="9">
        <v>10</v>
      </c>
      <c r="B114" s="5" t="s">
        <v>538</v>
      </c>
      <c r="C114" s="24">
        <v>0.6</v>
      </c>
      <c r="D114" s="5" t="s">
        <v>515</v>
      </c>
      <c r="E114" s="79">
        <v>951496</v>
      </c>
      <c r="F114" s="44">
        <v>52284.73</v>
      </c>
      <c r="G114" s="56">
        <f t="shared" si="3"/>
        <v>5.5E-2</v>
      </c>
      <c r="H114" s="86">
        <f t="shared" si="4"/>
        <v>2.1200000000000004E-2</v>
      </c>
      <c r="I114" s="118">
        <f t="shared" si="5"/>
        <v>20171.715200000002</v>
      </c>
      <c r="J114" s="61">
        <v>131578</v>
      </c>
      <c r="K114" s="62">
        <v>7230.21</v>
      </c>
      <c r="L114" s="61">
        <v>118488</v>
      </c>
      <c r="M114" s="62">
        <v>6510.92</v>
      </c>
      <c r="N114" s="61">
        <v>34858</v>
      </c>
      <c r="O114" s="62">
        <v>1915.45</v>
      </c>
      <c r="P114" s="61">
        <v>62088</v>
      </c>
      <c r="Q114" s="62">
        <v>3411.74</v>
      </c>
      <c r="R114" s="61">
        <v>47158</v>
      </c>
      <c r="S114" s="62">
        <v>2591.33</v>
      </c>
      <c r="T114" s="61">
        <v>43678</v>
      </c>
      <c r="U114" s="62">
        <v>2400.11</v>
      </c>
      <c r="V114" s="61">
        <v>24438</v>
      </c>
      <c r="W114" s="62">
        <v>1342.87</v>
      </c>
      <c r="X114" s="61">
        <v>48328</v>
      </c>
      <c r="Y114" s="62">
        <v>2655.62</v>
      </c>
      <c r="Z114" s="61">
        <v>114418</v>
      </c>
      <c r="AA114" s="62">
        <v>6287.27</v>
      </c>
      <c r="AB114" s="61">
        <v>135878</v>
      </c>
      <c r="AC114" s="62">
        <v>7466.5</v>
      </c>
      <c r="AD114" s="61">
        <v>20688</v>
      </c>
      <c r="AE114" s="62">
        <v>1136.81</v>
      </c>
      <c r="AF114" s="61">
        <v>169898</v>
      </c>
      <c r="AG114" s="62">
        <v>9335.9</v>
      </c>
      <c r="AH114" s="35"/>
      <c r="AI114"/>
    </row>
    <row r="115" spans="1:35" ht="14.1" customHeight="1" x14ac:dyDescent="0.2">
      <c r="A115" s="9">
        <v>11</v>
      </c>
      <c r="B115" s="5" t="s">
        <v>263</v>
      </c>
      <c r="C115" s="24">
        <v>2</v>
      </c>
      <c r="D115" s="5" t="s">
        <v>262</v>
      </c>
      <c r="E115" s="79">
        <v>5000000</v>
      </c>
      <c r="F115" s="44">
        <v>396514.99999999994</v>
      </c>
      <c r="G115" s="45">
        <f t="shared" si="3"/>
        <v>7.9299999999999995E-2</v>
      </c>
      <c r="H115" s="86">
        <f t="shared" si="4"/>
        <v>4.5499999999999999E-2</v>
      </c>
      <c r="I115" s="118">
        <f t="shared" si="5"/>
        <v>227500</v>
      </c>
      <c r="J115" s="61">
        <v>589428</v>
      </c>
      <c r="K115" s="62">
        <v>46010.879999999997</v>
      </c>
      <c r="L115" s="61">
        <v>567278</v>
      </c>
      <c r="M115" s="62">
        <v>45880.04</v>
      </c>
      <c r="N115" s="61">
        <v>669056</v>
      </c>
      <c r="O115" s="62">
        <v>54305.69</v>
      </c>
      <c r="P115" s="61">
        <v>391877</v>
      </c>
      <c r="Q115" s="62">
        <v>31195.89</v>
      </c>
      <c r="R115" s="61">
        <v>435565</v>
      </c>
      <c r="S115" s="62">
        <v>34759.21</v>
      </c>
      <c r="T115" s="61">
        <v>297559</v>
      </c>
      <c r="U115" s="62">
        <v>23005.77</v>
      </c>
      <c r="V115" s="61">
        <v>212364</v>
      </c>
      <c r="W115" s="62">
        <v>15780.03</v>
      </c>
      <c r="X115" s="61">
        <v>408282</v>
      </c>
      <c r="Y115" s="62">
        <v>31611.4</v>
      </c>
      <c r="Z115" s="61">
        <v>556636</v>
      </c>
      <c r="AA115" s="62">
        <v>44108.160000000003</v>
      </c>
      <c r="AB115" s="61">
        <v>716360</v>
      </c>
      <c r="AC115" s="62">
        <v>57826.68</v>
      </c>
      <c r="AD115" s="61">
        <v>155595</v>
      </c>
      <c r="AE115" s="62">
        <v>12031.250000000002</v>
      </c>
      <c r="AF115" s="61">
        <v>0</v>
      </c>
      <c r="AG115" s="62">
        <v>0</v>
      </c>
      <c r="AH115" s="35"/>
      <c r="AI115"/>
    </row>
    <row r="116" spans="1:35" ht="14.1" customHeight="1" x14ac:dyDescent="0.2">
      <c r="A116" s="9">
        <v>12</v>
      </c>
      <c r="B116" s="5" t="s">
        <v>260</v>
      </c>
      <c r="C116" s="24">
        <v>0.25</v>
      </c>
      <c r="D116" s="5" t="s">
        <v>262</v>
      </c>
      <c r="E116" s="79">
        <v>352481</v>
      </c>
      <c r="F116" s="44">
        <v>41187.39</v>
      </c>
      <c r="G116" s="45">
        <f t="shared" si="3"/>
        <v>0.1168</v>
      </c>
      <c r="H116" s="86">
        <f t="shared" si="4"/>
        <v>8.3000000000000004E-2</v>
      </c>
      <c r="I116" s="118">
        <f t="shared" si="5"/>
        <v>29255.923000000003</v>
      </c>
      <c r="J116" s="61">
        <v>31057</v>
      </c>
      <c r="K116" s="62">
        <v>3629.01</v>
      </c>
      <c r="L116" s="61">
        <v>29029</v>
      </c>
      <c r="M116" s="62">
        <v>3392.04</v>
      </c>
      <c r="N116" s="61">
        <v>37761</v>
      </c>
      <c r="O116" s="62">
        <v>4412.37</v>
      </c>
      <c r="P116" s="61">
        <v>21578</v>
      </c>
      <c r="Q116" s="62">
        <v>2521.39</v>
      </c>
      <c r="R116" s="61">
        <v>23015</v>
      </c>
      <c r="S116" s="62">
        <v>2689.3</v>
      </c>
      <c r="T116" s="61">
        <v>15926</v>
      </c>
      <c r="U116" s="62">
        <v>1860.95</v>
      </c>
      <c r="V116" s="61">
        <v>10419</v>
      </c>
      <c r="W116" s="62">
        <v>1217.46</v>
      </c>
      <c r="X116" s="61">
        <v>25116</v>
      </c>
      <c r="Y116" s="62">
        <v>2934.8</v>
      </c>
      <c r="Z116" s="61">
        <v>30565</v>
      </c>
      <c r="AA116" s="62">
        <v>3571.52</v>
      </c>
      <c r="AB116" s="61">
        <v>40920</v>
      </c>
      <c r="AC116" s="62">
        <v>4781.5</v>
      </c>
      <c r="AD116" s="61">
        <v>32723</v>
      </c>
      <c r="AE116" s="62">
        <v>3823.68</v>
      </c>
      <c r="AF116" s="61">
        <v>54372</v>
      </c>
      <c r="AG116" s="62">
        <v>6353.37</v>
      </c>
      <c r="AH116" s="35"/>
      <c r="AI116"/>
    </row>
    <row r="117" spans="1:35" ht="14.1" customHeight="1" x14ac:dyDescent="0.2">
      <c r="A117" s="9">
        <v>13</v>
      </c>
      <c r="B117" s="5" t="s">
        <v>261</v>
      </c>
      <c r="C117" s="24">
        <v>0.25</v>
      </c>
      <c r="D117" s="5" t="s">
        <v>262</v>
      </c>
      <c r="E117" s="79">
        <v>515474</v>
      </c>
      <c r="F117" s="44">
        <v>60233.130000000005</v>
      </c>
      <c r="G117" s="45">
        <f t="shared" si="3"/>
        <v>0.1168</v>
      </c>
      <c r="H117" s="86">
        <f t="shared" si="4"/>
        <v>8.3000000000000004E-2</v>
      </c>
      <c r="I117" s="118">
        <f t="shared" si="5"/>
        <v>42784.342000000004</v>
      </c>
      <c r="J117" s="61">
        <v>51645</v>
      </c>
      <c r="K117" s="62">
        <v>6034.72</v>
      </c>
      <c r="L117" s="61">
        <v>39786</v>
      </c>
      <c r="M117" s="62">
        <v>4648.99</v>
      </c>
      <c r="N117" s="61">
        <v>54391</v>
      </c>
      <c r="O117" s="62">
        <v>6355.59</v>
      </c>
      <c r="P117" s="61">
        <v>32042</v>
      </c>
      <c r="Q117" s="62">
        <v>3744.11</v>
      </c>
      <c r="R117" s="61">
        <v>38861</v>
      </c>
      <c r="S117" s="62">
        <v>4540.91</v>
      </c>
      <c r="T117" s="61">
        <v>24083</v>
      </c>
      <c r="U117" s="62">
        <v>2814.1</v>
      </c>
      <c r="V117" s="61">
        <v>12986</v>
      </c>
      <c r="W117" s="62">
        <v>1517.41</v>
      </c>
      <c r="X117" s="61">
        <v>43056</v>
      </c>
      <c r="Y117" s="62">
        <v>5031.09</v>
      </c>
      <c r="Z117" s="61">
        <v>52168</v>
      </c>
      <c r="AA117" s="62">
        <v>6095.83</v>
      </c>
      <c r="AB117" s="61">
        <v>63042</v>
      </c>
      <c r="AC117" s="62">
        <v>7366.46</v>
      </c>
      <c r="AD117" s="61">
        <v>39155</v>
      </c>
      <c r="AE117" s="62">
        <v>4575.26</v>
      </c>
      <c r="AF117" s="61">
        <v>64259</v>
      </c>
      <c r="AG117" s="62">
        <v>7508.66</v>
      </c>
      <c r="AH117" s="35"/>
      <c r="AI117"/>
    </row>
    <row r="118" spans="1:35" ht="14.1" customHeight="1" x14ac:dyDescent="0.2">
      <c r="A118" s="9">
        <v>14</v>
      </c>
      <c r="B118" s="5" t="s">
        <v>239</v>
      </c>
      <c r="C118" s="24">
        <v>0.22500000000000001</v>
      </c>
      <c r="D118" s="5" t="s">
        <v>264</v>
      </c>
      <c r="E118" s="79">
        <v>319525</v>
      </c>
      <c r="F118" s="44">
        <v>37336.51</v>
      </c>
      <c r="G118" s="45">
        <f t="shared" si="3"/>
        <v>0.1169</v>
      </c>
      <c r="H118" s="86">
        <f t="shared" si="4"/>
        <v>8.3100000000000007E-2</v>
      </c>
      <c r="I118" s="118">
        <f t="shared" si="5"/>
        <v>26552.527500000004</v>
      </c>
      <c r="J118" s="61">
        <v>33259</v>
      </c>
      <c r="K118" s="62">
        <v>3886.31</v>
      </c>
      <c r="L118" s="61">
        <v>26542</v>
      </c>
      <c r="M118" s="62">
        <v>3101.43</v>
      </c>
      <c r="N118" s="61">
        <v>45235</v>
      </c>
      <c r="O118" s="62">
        <v>5285.71</v>
      </c>
      <c r="P118" s="61">
        <v>21316</v>
      </c>
      <c r="Q118" s="62">
        <v>2490.77</v>
      </c>
      <c r="R118" s="61">
        <v>24236</v>
      </c>
      <c r="S118" s="62">
        <v>2831.98</v>
      </c>
      <c r="T118" s="61">
        <v>17007</v>
      </c>
      <c r="U118" s="62">
        <v>1987.27</v>
      </c>
      <c r="V118" s="61">
        <v>9760</v>
      </c>
      <c r="W118" s="62">
        <v>1140.46</v>
      </c>
      <c r="X118" s="61">
        <v>15246</v>
      </c>
      <c r="Y118" s="62">
        <v>1781.5</v>
      </c>
      <c r="Z118" s="61">
        <v>26179</v>
      </c>
      <c r="AA118" s="62">
        <v>3059.02</v>
      </c>
      <c r="AB118" s="61">
        <v>29373</v>
      </c>
      <c r="AC118" s="62">
        <v>3432.24</v>
      </c>
      <c r="AD118" s="61">
        <v>25683</v>
      </c>
      <c r="AE118" s="62">
        <v>3001.06</v>
      </c>
      <c r="AF118" s="61">
        <v>45689</v>
      </c>
      <c r="AG118" s="62">
        <v>5338.76</v>
      </c>
      <c r="AH118" s="35"/>
      <c r="AI118"/>
    </row>
    <row r="119" spans="1:35" ht="14.1" customHeight="1" x14ac:dyDescent="0.2">
      <c r="A119" s="9">
        <v>15</v>
      </c>
      <c r="B119" s="5" t="s">
        <v>240</v>
      </c>
      <c r="C119" s="24">
        <v>0.22500000000000001</v>
      </c>
      <c r="D119" s="5" t="s">
        <v>265</v>
      </c>
      <c r="E119" s="79">
        <v>322555</v>
      </c>
      <c r="F119" s="44">
        <v>37690.549999999996</v>
      </c>
      <c r="G119" s="45">
        <f t="shared" si="3"/>
        <v>0.1168</v>
      </c>
      <c r="H119" s="86">
        <f t="shared" si="4"/>
        <v>8.3000000000000004E-2</v>
      </c>
      <c r="I119" s="118">
        <f t="shared" si="5"/>
        <v>26772.065000000002</v>
      </c>
      <c r="J119" s="61">
        <v>26345</v>
      </c>
      <c r="K119" s="62">
        <v>3078.41</v>
      </c>
      <c r="L119" s="61">
        <v>25439</v>
      </c>
      <c r="M119" s="62">
        <v>2972.55</v>
      </c>
      <c r="N119" s="61">
        <v>44040</v>
      </c>
      <c r="O119" s="62">
        <v>5146.07</v>
      </c>
      <c r="P119" s="61">
        <v>19895</v>
      </c>
      <c r="Q119" s="62">
        <v>2324.73</v>
      </c>
      <c r="R119" s="61">
        <v>22969</v>
      </c>
      <c r="S119" s="62">
        <v>2683.93</v>
      </c>
      <c r="T119" s="61">
        <v>16066</v>
      </c>
      <c r="U119" s="62">
        <v>1877.31</v>
      </c>
      <c r="V119" s="61">
        <v>9450</v>
      </c>
      <c r="W119" s="62">
        <v>1104.23</v>
      </c>
      <c r="X119" s="61">
        <v>15639</v>
      </c>
      <c r="Y119" s="62">
        <v>1827.42</v>
      </c>
      <c r="Z119" s="61">
        <v>27840</v>
      </c>
      <c r="AA119" s="62">
        <v>3253.1</v>
      </c>
      <c r="AB119" s="61">
        <v>31452</v>
      </c>
      <c r="AC119" s="62">
        <v>3675.17</v>
      </c>
      <c r="AD119" s="61">
        <v>29279</v>
      </c>
      <c r="AE119" s="62">
        <v>3421.25</v>
      </c>
      <c r="AF119" s="61">
        <v>54141</v>
      </c>
      <c r="AG119" s="62">
        <v>6326.38</v>
      </c>
      <c r="AH119" s="35"/>
      <c r="AI119"/>
    </row>
    <row r="120" spans="1:35" ht="14.1" customHeight="1" x14ac:dyDescent="0.2">
      <c r="A120" s="9">
        <v>16</v>
      </c>
      <c r="B120" s="5" t="s">
        <v>241</v>
      </c>
      <c r="C120" s="24">
        <v>0.22500000000000001</v>
      </c>
      <c r="D120" s="5" t="s">
        <v>268</v>
      </c>
      <c r="E120" s="79">
        <v>353589</v>
      </c>
      <c r="F120" s="44">
        <v>41316.89</v>
      </c>
      <c r="G120" s="45">
        <f t="shared" si="3"/>
        <v>0.1169</v>
      </c>
      <c r="H120" s="86">
        <f t="shared" si="4"/>
        <v>8.3100000000000007E-2</v>
      </c>
      <c r="I120" s="118">
        <f t="shared" si="5"/>
        <v>29383.245900000002</v>
      </c>
      <c r="J120" s="61">
        <v>19601</v>
      </c>
      <c r="K120" s="62">
        <v>2290.38</v>
      </c>
      <c r="L120" s="61">
        <v>20714</v>
      </c>
      <c r="M120" s="62">
        <v>2420.4299999999998</v>
      </c>
      <c r="N120" s="61">
        <v>49376</v>
      </c>
      <c r="O120" s="62">
        <v>5769.59</v>
      </c>
      <c r="P120" s="61">
        <v>23763</v>
      </c>
      <c r="Q120" s="62">
        <v>2776.71</v>
      </c>
      <c r="R120" s="61">
        <v>21384</v>
      </c>
      <c r="S120" s="62">
        <v>2498.7199999999998</v>
      </c>
      <c r="T120" s="61">
        <v>18574</v>
      </c>
      <c r="U120" s="62">
        <v>2170.37</v>
      </c>
      <c r="V120" s="61">
        <v>11464</v>
      </c>
      <c r="W120" s="62">
        <v>1339.57</v>
      </c>
      <c r="X120" s="61">
        <v>19489</v>
      </c>
      <c r="Y120" s="62">
        <v>2277.29</v>
      </c>
      <c r="Z120" s="61">
        <v>33218</v>
      </c>
      <c r="AA120" s="62">
        <v>3881.52</v>
      </c>
      <c r="AB120" s="61">
        <v>41337</v>
      </c>
      <c r="AC120" s="62">
        <v>4830.2299999999996</v>
      </c>
      <c r="AD120" s="61">
        <v>32623</v>
      </c>
      <c r="AE120" s="62">
        <v>3812</v>
      </c>
      <c r="AF120" s="61">
        <v>62046</v>
      </c>
      <c r="AG120" s="62">
        <v>7250.08</v>
      </c>
      <c r="AH120" s="35"/>
      <c r="AI120"/>
    </row>
    <row r="121" spans="1:35" ht="14.1" customHeight="1" x14ac:dyDescent="0.2">
      <c r="A121" s="9">
        <v>17</v>
      </c>
      <c r="B121" s="5" t="s">
        <v>242</v>
      </c>
      <c r="C121" s="24">
        <v>0.22500000000000001</v>
      </c>
      <c r="D121" s="5" t="s">
        <v>266</v>
      </c>
      <c r="E121" s="79">
        <v>395672</v>
      </c>
      <c r="F121" s="44">
        <v>46234.270000000004</v>
      </c>
      <c r="G121" s="45">
        <f t="shared" si="3"/>
        <v>0.1168</v>
      </c>
      <c r="H121" s="86">
        <f t="shared" si="4"/>
        <v>8.3000000000000004E-2</v>
      </c>
      <c r="I121" s="118">
        <f t="shared" si="5"/>
        <v>32840.776000000005</v>
      </c>
      <c r="J121" s="61">
        <v>37381</v>
      </c>
      <c r="K121" s="62">
        <v>4367.97</v>
      </c>
      <c r="L121" s="61">
        <v>31110</v>
      </c>
      <c r="M121" s="62">
        <v>3635.2</v>
      </c>
      <c r="N121" s="61">
        <v>50013</v>
      </c>
      <c r="O121" s="62">
        <v>5844.02</v>
      </c>
      <c r="P121" s="61">
        <v>22974</v>
      </c>
      <c r="Q121" s="62">
        <v>2684.51</v>
      </c>
      <c r="R121" s="61">
        <v>28354</v>
      </c>
      <c r="S121" s="62">
        <v>3313.16</v>
      </c>
      <c r="T121" s="61">
        <v>19828</v>
      </c>
      <c r="U121" s="62">
        <v>2316.9</v>
      </c>
      <c r="V121" s="61">
        <v>11309</v>
      </c>
      <c r="W121" s="62">
        <v>1321.46</v>
      </c>
      <c r="X121" s="61">
        <v>20197</v>
      </c>
      <c r="Y121" s="62">
        <v>2360.02</v>
      </c>
      <c r="Z121" s="61">
        <v>34641</v>
      </c>
      <c r="AA121" s="62">
        <v>4047.8</v>
      </c>
      <c r="AB121" s="61">
        <v>42330</v>
      </c>
      <c r="AC121" s="62">
        <v>4946.26</v>
      </c>
      <c r="AD121" s="61">
        <v>33683</v>
      </c>
      <c r="AE121" s="62">
        <v>3935.86</v>
      </c>
      <c r="AF121" s="61">
        <v>63852</v>
      </c>
      <c r="AG121" s="62">
        <v>7461.11</v>
      </c>
      <c r="AH121" s="35"/>
      <c r="AI121"/>
    </row>
    <row r="122" spans="1:35" ht="14.1" customHeight="1" x14ac:dyDescent="0.2">
      <c r="A122" s="9">
        <v>18</v>
      </c>
      <c r="B122" s="5" t="s">
        <v>374</v>
      </c>
      <c r="C122" s="24">
        <v>0.25</v>
      </c>
      <c r="D122" s="5" t="s">
        <v>267</v>
      </c>
      <c r="E122" s="79">
        <v>176102</v>
      </c>
      <c r="F122" s="44">
        <v>20577.510000000002</v>
      </c>
      <c r="G122" s="45">
        <f t="shared" si="3"/>
        <v>0.1168</v>
      </c>
      <c r="H122" s="86">
        <f t="shared" si="4"/>
        <v>8.3000000000000004E-2</v>
      </c>
      <c r="I122" s="118">
        <f t="shared" si="5"/>
        <v>14616.466</v>
      </c>
      <c r="J122" s="61">
        <v>10453</v>
      </c>
      <c r="K122" s="62">
        <v>1221.43</v>
      </c>
      <c r="L122" s="61">
        <v>15594</v>
      </c>
      <c r="M122" s="62">
        <v>1822.16</v>
      </c>
      <c r="N122" s="61">
        <v>21297</v>
      </c>
      <c r="O122" s="62">
        <v>2488.5500000000002</v>
      </c>
      <c r="P122" s="61">
        <v>11046</v>
      </c>
      <c r="Q122" s="62">
        <v>1290.73</v>
      </c>
      <c r="R122" s="61">
        <v>9056</v>
      </c>
      <c r="S122" s="62">
        <v>1058.19</v>
      </c>
      <c r="T122" s="61">
        <v>4746</v>
      </c>
      <c r="U122" s="62">
        <v>554.57000000000005</v>
      </c>
      <c r="V122" s="61">
        <v>6249</v>
      </c>
      <c r="W122" s="62">
        <v>730.2</v>
      </c>
      <c r="X122" s="61">
        <v>9253</v>
      </c>
      <c r="Y122" s="62">
        <v>1081.21</v>
      </c>
      <c r="Z122" s="61">
        <v>14840</v>
      </c>
      <c r="AA122" s="62">
        <v>1734.05</v>
      </c>
      <c r="AB122" s="61">
        <v>16319</v>
      </c>
      <c r="AC122" s="62">
        <v>1906.88</v>
      </c>
      <c r="AD122" s="61">
        <v>19681</v>
      </c>
      <c r="AE122" s="62">
        <v>2299.7199999999998</v>
      </c>
      <c r="AF122" s="61">
        <v>37568</v>
      </c>
      <c r="AG122" s="62">
        <v>4389.82</v>
      </c>
      <c r="AH122" s="35"/>
      <c r="AI122"/>
    </row>
    <row r="123" spans="1:35" ht="14.1" customHeight="1" x14ac:dyDescent="0.2">
      <c r="A123" s="9">
        <v>19</v>
      </c>
      <c r="B123" s="5" t="s">
        <v>373</v>
      </c>
      <c r="C123" s="24">
        <v>0.25</v>
      </c>
      <c r="D123" s="5" t="s">
        <v>364</v>
      </c>
      <c r="E123" s="79">
        <v>85032</v>
      </c>
      <c r="F123" s="44">
        <v>9935.99</v>
      </c>
      <c r="G123" s="45">
        <f t="shared" si="3"/>
        <v>0.1169</v>
      </c>
      <c r="H123" s="86">
        <f t="shared" si="4"/>
        <v>8.3100000000000007E-2</v>
      </c>
      <c r="I123" s="118">
        <f t="shared" si="5"/>
        <v>7066.159200000001</v>
      </c>
      <c r="J123" s="61">
        <v>0</v>
      </c>
      <c r="K123" s="62">
        <v>0</v>
      </c>
      <c r="L123" s="61">
        <v>0</v>
      </c>
      <c r="M123" s="62">
        <v>0</v>
      </c>
      <c r="N123" s="61">
        <v>0</v>
      </c>
      <c r="O123" s="62">
        <v>0</v>
      </c>
      <c r="P123" s="61">
        <v>0</v>
      </c>
      <c r="Q123" s="62">
        <v>0</v>
      </c>
      <c r="R123" s="61">
        <v>0</v>
      </c>
      <c r="S123" s="62">
        <v>0</v>
      </c>
      <c r="T123" s="61">
        <v>0</v>
      </c>
      <c r="U123" s="62">
        <v>0</v>
      </c>
      <c r="V123" s="61">
        <v>0</v>
      </c>
      <c r="W123" s="62">
        <v>0</v>
      </c>
      <c r="X123" s="61">
        <v>1001</v>
      </c>
      <c r="Y123" s="62">
        <v>116.97</v>
      </c>
      <c r="Z123" s="61">
        <v>12700</v>
      </c>
      <c r="AA123" s="62">
        <v>1484</v>
      </c>
      <c r="AB123" s="61">
        <v>15225</v>
      </c>
      <c r="AC123" s="62">
        <v>1779.04</v>
      </c>
      <c r="AD123" s="61">
        <v>16929</v>
      </c>
      <c r="AE123" s="62">
        <v>1978.15</v>
      </c>
      <c r="AF123" s="61">
        <v>39177</v>
      </c>
      <c r="AG123" s="62">
        <v>4577.83</v>
      </c>
      <c r="AH123" s="35"/>
      <c r="AI123"/>
    </row>
    <row r="124" spans="1:35" ht="14.1" customHeight="1" x14ac:dyDescent="0.2">
      <c r="A124" s="9">
        <v>20</v>
      </c>
      <c r="B124" s="5" t="s">
        <v>120</v>
      </c>
      <c r="C124" s="24">
        <v>0.8</v>
      </c>
      <c r="D124" s="5" t="s">
        <v>121</v>
      </c>
      <c r="E124" s="79">
        <v>2279237</v>
      </c>
      <c r="F124" s="44">
        <v>189484.4</v>
      </c>
      <c r="G124" s="45">
        <f t="shared" si="3"/>
        <v>8.3099999999999993E-2</v>
      </c>
      <c r="H124" s="86">
        <f t="shared" si="4"/>
        <v>4.9299999999999997E-2</v>
      </c>
      <c r="I124" s="118">
        <f t="shared" si="5"/>
        <v>112366.3841</v>
      </c>
      <c r="J124" s="61">
        <v>0</v>
      </c>
      <c r="K124" s="62">
        <v>0</v>
      </c>
      <c r="L124" s="61">
        <v>102864</v>
      </c>
      <c r="M124" s="62">
        <v>7440.15</v>
      </c>
      <c r="N124" s="61">
        <v>273199</v>
      </c>
      <c r="O124" s="62">
        <v>22403.200000000001</v>
      </c>
      <c r="P124" s="61">
        <v>175666</v>
      </c>
      <c r="Q124" s="62">
        <v>14578.449999999999</v>
      </c>
      <c r="R124" s="61">
        <v>182398</v>
      </c>
      <c r="S124" s="62">
        <v>15090.96</v>
      </c>
      <c r="T124" s="61">
        <v>127815</v>
      </c>
      <c r="U124" s="62">
        <v>10477.619999999999</v>
      </c>
      <c r="V124" s="61">
        <v>102450</v>
      </c>
      <c r="W124" s="62">
        <v>8226.5600000000013</v>
      </c>
      <c r="X124" s="61">
        <v>184852</v>
      </c>
      <c r="Y124" s="62">
        <v>15152.64</v>
      </c>
      <c r="Z124" s="61">
        <v>234254</v>
      </c>
      <c r="AA124" s="62">
        <v>19868.060000000001</v>
      </c>
      <c r="AB124" s="61">
        <v>300911</v>
      </c>
      <c r="AC124" s="62">
        <v>25270.870000000003</v>
      </c>
      <c r="AD124" s="61">
        <v>213163</v>
      </c>
      <c r="AE124" s="62">
        <v>18228.07</v>
      </c>
      <c r="AF124" s="61">
        <v>381665</v>
      </c>
      <c r="AG124" s="62">
        <v>32747.820000000003</v>
      </c>
      <c r="AH124" s="35"/>
      <c r="AI124"/>
    </row>
    <row r="125" spans="1:35" ht="14.1" customHeight="1" x14ac:dyDescent="0.2">
      <c r="A125" s="9">
        <v>21</v>
      </c>
      <c r="B125" s="5" t="s">
        <v>300</v>
      </c>
      <c r="C125" s="24">
        <v>1.8</v>
      </c>
      <c r="D125" s="5" t="s">
        <v>126</v>
      </c>
      <c r="E125" s="79">
        <v>3800866</v>
      </c>
      <c r="F125" s="44">
        <v>254001.04</v>
      </c>
      <c r="G125" s="45">
        <f t="shared" si="3"/>
        <v>6.6799999999999998E-2</v>
      </c>
      <c r="H125" s="86">
        <f t="shared" si="4"/>
        <v>3.3000000000000002E-2</v>
      </c>
      <c r="I125" s="118">
        <f t="shared" si="5"/>
        <v>125428.57800000001</v>
      </c>
      <c r="J125" s="61">
        <v>333700</v>
      </c>
      <c r="K125" s="62">
        <v>21957.46</v>
      </c>
      <c r="L125" s="61">
        <v>342496</v>
      </c>
      <c r="M125" s="62">
        <v>22536.240000000002</v>
      </c>
      <c r="N125" s="61">
        <v>434070</v>
      </c>
      <c r="O125" s="62">
        <v>28561.81</v>
      </c>
      <c r="P125" s="61">
        <v>261781</v>
      </c>
      <c r="Q125" s="62">
        <v>17146.66</v>
      </c>
      <c r="R125" s="61">
        <v>263959</v>
      </c>
      <c r="S125" s="62">
        <v>17289.310000000001</v>
      </c>
      <c r="T125" s="61">
        <v>200175</v>
      </c>
      <c r="U125" s="62">
        <v>13111.46</v>
      </c>
      <c r="V125" s="61">
        <v>148117</v>
      </c>
      <c r="W125" s="62">
        <v>9701.66</v>
      </c>
      <c r="X125" s="61">
        <v>239473</v>
      </c>
      <c r="Y125" s="62">
        <v>15685.48</v>
      </c>
      <c r="Z125" s="61">
        <v>303788</v>
      </c>
      <c r="AA125" s="62">
        <v>19898.11</v>
      </c>
      <c r="AB125" s="61">
        <v>375235</v>
      </c>
      <c r="AC125" s="62">
        <v>25966.26</v>
      </c>
      <c r="AD125" s="61">
        <v>289456</v>
      </c>
      <c r="AE125" s="62">
        <v>20030.36</v>
      </c>
      <c r="AF125" s="61">
        <v>608616</v>
      </c>
      <c r="AG125" s="62">
        <v>42116.23</v>
      </c>
      <c r="AH125" s="35"/>
      <c r="AI125"/>
    </row>
    <row r="126" spans="1:35" ht="14.1" customHeight="1" x14ac:dyDescent="0.2">
      <c r="A126" s="9">
        <v>22</v>
      </c>
      <c r="B126" s="5" t="s">
        <v>301</v>
      </c>
      <c r="C126" s="24">
        <v>1.8</v>
      </c>
      <c r="D126" s="5" t="s">
        <v>126</v>
      </c>
      <c r="E126" s="79">
        <v>3953110</v>
      </c>
      <c r="F126" s="44">
        <v>264199.42</v>
      </c>
      <c r="G126" s="45">
        <f t="shared" si="3"/>
        <v>6.6799999999999998E-2</v>
      </c>
      <c r="H126" s="86">
        <f t="shared" si="4"/>
        <v>3.3000000000000002E-2</v>
      </c>
      <c r="I126" s="118">
        <f t="shared" si="5"/>
        <v>130452.63</v>
      </c>
      <c r="J126" s="61">
        <v>349797</v>
      </c>
      <c r="K126" s="62">
        <v>23016.639999999999</v>
      </c>
      <c r="L126" s="61">
        <v>371112</v>
      </c>
      <c r="M126" s="62">
        <v>24419.17</v>
      </c>
      <c r="N126" s="61">
        <v>461076</v>
      </c>
      <c r="O126" s="62">
        <v>30338.799999999999</v>
      </c>
      <c r="P126" s="61">
        <v>256520</v>
      </c>
      <c r="Q126" s="62">
        <v>16802.060000000001</v>
      </c>
      <c r="R126" s="61">
        <v>262518</v>
      </c>
      <c r="S126" s="62">
        <v>17194.93</v>
      </c>
      <c r="T126" s="61">
        <v>197984</v>
      </c>
      <c r="U126" s="62">
        <v>12967.95</v>
      </c>
      <c r="V126" s="61">
        <v>148397</v>
      </c>
      <c r="W126" s="62">
        <v>9720</v>
      </c>
      <c r="X126" s="61">
        <v>252038</v>
      </c>
      <c r="Y126" s="62">
        <v>16508.490000000002</v>
      </c>
      <c r="Z126" s="61">
        <v>324987</v>
      </c>
      <c r="AA126" s="62">
        <v>21286.65</v>
      </c>
      <c r="AB126" s="61">
        <v>389329</v>
      </c>
      <c r="AC126" s="62">
        <v>26941.57</v>
      </c>
      <c r="AD126" s="61">
        <v>312203</v>
      </c>
      <c r="AE126" s="62">
        <v>21604.45</v>
      </c>
      <c r="AF126" s="61">
        <v>627149</v>
      </c>
      <c r="AG126" s="62">
        <v>43398.71</v>
      </c>
      <c r="AH126" s="35"/>
      <c r="AI126"/>
    </row>
    <row r="127" spans="1:35" ht="14.1" customHeight="1" x14ac:dyDescent="0.2">
      <c r="A127" s="9">
        <v>23</v>
      </c>
      <c r="B127" s="5" t="s">
        <v>302</v>
      </c>
      <c r="C127" s="24">
        <v>1.8</v>
      </c>
      <c r="D127" s="5" t="s">
        <v>126</v>
      </c>
      <c r="E127" s="79">
        <v>4086768</v>
      </c>
      <c r="F127" s="44">
        <v>273136.83999999997</v>
      </c>
      <c r="G127" s="45">
        <f t="shared" si="3"/>
        <v>6.6799999999999998E-2</v>
      </c>
      <c r="H127" s="86">
        <f t="shared" si="4"/>
        <v>3.3000000000000002E-2</v>
      </c>
      <c r="I127" s="118">
        <f t="shared" si="5"/>
        <v>134863.34400000001</v>
      </c>
      <c r="J127" s="61">
        <v>365705</v>
      </c>
      <c r="K127" s="62">
        <v>24063.39</v>
      </c>
      <c r="L127" s="61">
        <v>394514</v>
      </c>
      <c r="M127" s="62">
        <v>25959.02</v>
      </c>
      <c r="N127" s="61">
        <v>457310</v>
      </c>
      <c r="O127" s="62">
        <v>30091</v>
      </c>
      <c r="P127" s="61">
        <v>263960</v>
      </c>
      <c r="Q127" s="62">
        <v>17289.38</v>
      </c>
      <c r="R127" s="61">
        <v>279467</v>
      </c>
      <c r="S127" s="62">
        <v>18305.09</v>
      </c>
      <c r="T127" s="61">
        <v>205884</v>
      </c>
      <c r="U127" s="62">
        <v>13485.4</v>
      </c>
      <c r="V127" s="61">
        <v>152799</v>
      </c>
      <c r="W127" s="62">
        <v>10008.33</v>
      </c>
      <c r="X127" s="61">
        <v>257279</v>
      </c>
      <c r="Y127" s="62">
        <v>16851.77</v>
      </c>
      <c r="Z127" s="61">
        <v>334637</v>
      </c>
      <c r="AA127" s="62">
        <v>21918.720000000001</v>
      </c>
      <c r="AB127" s="61">
        <v>405553</v>
      </c>
      <c r="AC127" s="62">
        <v>28064.27</v>
      </c>
      <c r="AD127" s="61">
        <v>313689</v>
      </c>
      <c r="AE127" s="62">
        <v>21707.279999999999</v>
      </c>
      <c r="AF127" s="61">
        <v>655971</v>
      </c>
      <c r="AG127" s="62">
        <v>45393.19</v>
      </c>
      <c r="AH127" s="35"/>
      <c r="AI127"/>
    </row>
    <row r="128" spans="1:35" ht="14.1" customHeight="1" x14ac:dyDescent="0.2">
      <c r="A128" s="9">
        <v>24</v>
      </c>
      <c r="B128" s="5" t="s">
        <v>303</v>
      </c>
      <c r="C128" s="24">
        <v>1.8</v>
      </c>
      <c r="D128" s="5" t="s">
        <v>126</v>
      </c>
      <c r="E128" s="79">
        <v>3730159</v>
      </c>
      <c r="F128" s="44">
        <v>249281.27</v>
      </c>
      <c r="G128" s="45">
        <f t="shared" si="3"/>
        <v>6.6799999999999998E-2</v>
      </c>
      <c r="H128" s="86">
        <f t="shared" si="4"/>
        <v>3.3000000000000002E-2</v>
      </c>
      <c r="I128" s="118">
        <f t="shared" si="5"/>
        <v>123095.247</v>
      </c>
      <c r="J128" s="61">
        <v>328785</v>
      </c>
      <c r="K128" s="62">
        <v>21634.05</v>
      </c>
      <c r="L128" s="61">
        <v>353167</v>
      </c>
      <c r="M128" s="62">
        <v>23238.39</v>
      </c>
      <c r="N128" s="61">
        <v>439846</v>
      </c>
      <c r="O128" s="62">
        <v>28941.87</v>
      </c>
      <c r="P128" s="61">
        <v>241319</v>
      </c>
      <c r="Q128" s="62">
        <v>15806.39</v>
      </c>
      <c r="R128" s="61">
        <v>254710</v>
      </c>
      <c r="S128" s="62">
        <v>16683.509999999998</v>
      </c>
      <c r="T128" s="61">
        <v>190919</v>
      </c>
      <c r="U128" s="62">
        <v>12505.19</v>
      </c>
      <c r="V128" s="61">
        <v>139439</v>
      </c>
      <c r="W128" s="62">
        <v>9133.25</v>
      </c>
      <c r="X128" s="61">
        <v>232764</v>
      </c>
      <c r="Y128" s="62">
        <v>15246.04</v>
      </c>
      <c r="Z128" s="61">
        <v>300744</v>
      </c>
      <c r="AA128" s="62">
        <v>19698.73</v>
      </c>
      <c r="AB128" s="61">
        <v>355345</v>
      </c>
      <c r="AC128" s="62">
        <v>24589.87</v>
      </c>
      <c r="AD128" s="61">
        <v>288929</v>
      </c>
      <c r="AE128" s="62">
        <v>19993.89</v>
      </c>
      <c r="AF128" s="61">
        <v>604192</v>
      </c>
      <c r="AG128" s="62">
        <v>41810.089999999997</v>
      </c>
      <c r="AH128" s="35"/>
      <c r="AI128"/>
    </row>
    <row r="129" spans="1:37" ht="14.1" customHeight="1" x14ac:dyDescent="0.2">
      <c r="A129" s="9">
        <v>25</v>
      </c>
      <c r="B129" s="5" t="s">
        <v>304</v>
      </c>
      <c r="C129" s="24">
        <v>1.8</v>
      </c>
      <c r="D129" s="5" t="s">
        <v>126</v>
      </c>
      <c r="E129" s="79">
        <v>3856139</v>
      </c>
      <c r="F129" s="44">
        <v>257669.98</v>
      </c>
      <c r="G129" s="45">
        <f t="shared" si="3"/>
        <v>6.6799999999999998E-2</v>
      </c>
      <c r="H129" s="86">
        <f t="shared" si="4"/>
        <v>3.3000000000000002E-2</v>
      </c>
      <c r="I129" s="118">
        <f t="shared" si="5"/>
        <v>127252.587</v>
      </c>
      <c r="J129" s="61">
        <v>341006</v>
      </c>
      <c r="K129" s="62">
        <v>22438.19</v>
      </c>
      <c r="L129" s="61">
        <v>361423</v>
      </c>
      <c r="M129" s="62">
        <v>23781.63</v>
      </c>
      <c r="N129" s="61">
        <v>453253</v>
      </c>
      <c r="O129" s="62">
        <v>29824.05</v>
      </c>
      <c r="P129" s="61">
        <v>260472</v>
      </c>
      <c r="Q129" s="62">
        <v>17060.919999999998</v>
      </c>
      <c r="R129" s="61">
        <v>261832</v>
      </c>
      <c r="S129" s="62">
        <v>17150</v>
      </c>
      <c r="T129" s="61">
        <v>198261</v>
      </c>
      <c r="U129" s="62">
        <v>12986.1</v>
      </c>
      <c r="V129" s="61">
        <v>146057</v>
      </c>
      <c r="W129" s="62">
        <v>9566.73</v>
      </c>
      <c r="X129" s="61">
        <v>237004</v>
      </c>
      <c r="Y129" s="62">
        <v>15523.76</v>
      </c>
      <c r="Z129" s="61">
        <v>314082</v>
      </c>
      <c r="AA129" s="62">
        <v>20572.37</v>
      </c>
      <c r="AB129" s="61">
        <v>374715</v>
      </c>
      <c r="AC129" s="62">
        <v>25930.28</v>
      </c>
      <c r="AD129" s="61">
        <v>293415</v>
      </c>
      <c r="AE129" s="62">
        <v>20304.32</v>
      </c>
      <c r="AF129" s="61">
        <v>614619</v>
      </c>
      <c r="AG129" s="62">
        <v>42531.63</v>
      </c>
      <c r="AH129" s="35"/>
      <c r="AI129"/>
    </row>
    <row r="130" spans="1:37" ht="14.1" customHeight="1" x14ac:dyDescent="0.2">
      <c r="A130" s="9">
        <v>26</v>
      </c>
      <c r="B130" s="5" t="s">
        <v>223</v>
      </c>
      <c r="C130" s="24">
        <v>1.8</v>
      </c>
      <c r="D130" s="5" t="s">
        <v>126</v>
      </c>
      <c r="E130" s="79">
        <v>3849142</v>
      </c>
      <c r="F130" s="44">
        <v>257285.4</v>
      </c>
      <c r="G130" s="45">
        <f t="shared" si="3"/>
        <v>6.6799999999999998E-2</v>
      </c>
      <c r="H130" s="86">
        <f t="shared" si="4"/>
        <v>3.3000000000000002E-2</v>
      </c>
      <c r="I130" s="118">
        <f t="shared" si="5"/>
        <v>127021.686</v>
      </c>
      <c r="J130" s="61">
        <v>331030</v>
      </c>
      <c r="K130" s="62">
        <v>21781.77</v>
      </c>
      <c r="L130" s="61">
        <v>364730</v>
      </c>
      <c r="M130" s="62">
        <v>23999.23</v>
      </c>
      <c r="N130" s="61">
        <v>443791</v>
      </c>
      <c r="O130" s="62">
        <v>29201.45</v>
      </c>
      <c r="P130" s="61">
        <v>251404</v>
      </c>
      <c r="Q130" s="62">
        <v>16466.96</v>
      </c>
      <c r="R130" s="61">
        <v>260462</v>
      </c>
      <c r="S130" s="62">
        <v>17060.259999999998</v>
      </c>
      <c r="T130" s="61">
        <v>197328</v>
      </c>
      <c r="U130" s="62">
        <v>12924.98</v>
      </c>
      <c r="V130" s="61">
        <v>145020</v>
      </c>
      <c r="W130" s="62">
        <v>9498.81</v>
      </c>
      <c r="X130" s="61">
        <v>236934</v>
      </c>
      <c r="Y130" s="62">
        <v>15519.18</v>
      </c>
      <c r="Z130" s="61">
        <v>314457</v>
      </c>
      <c r="AA130" s="62">
        <v>20596.93</v>
      </c>
      <c r="AB130" s="61">
        <v>379097</v>
      </c>
      <c r="AC130" s="62">
        <v>26233.51</v>
      </c>
      <c r="AD130" s="61">
        <v>296798</v>
      </c>
      <c r="AE130" s="62">
        <v>20538.419999999998</v>
      </c>
      <c r="AF130" s="61">
        <v>628091</v>
      </c>
      <c r="AG130" s="62">
        <v>43463.9</v>
      </c>
      <c r="AH130" s="35"/>
      <c r="AI130"/>
    </row>
    <row r="131" spans="1:37" ht="14.1" customHeight="1" x14ac:dyDescent="0.2">
      <c r="A131" s="9">
        <v>27</v>
      </c>
      <c r="B131" s="5" t="s">
        <v>224</v>
      </c>
      <c r="C131" s="24">
        <v>1.8</v>
      </c>
      <c r="D131" s="5" t="s">
        <v>126</v>
      </c>
      <c r="E131" s="79">
        <v>3837491</v>
      </c>
      <c r="F131" s="44">
        <v>256452.98000000004</v>
      </c>
      <c r="G131" s="45">
        <f t="shared" si="3"/>
        <v>6.6799999999999998E-2</v>
      </c>
      <c r="H131" s="86">
        <f t="shared" si="4"/>
        <v>3.3000000000000002E-2</v>
      </c>
      <c r="I131" s="118">
        <f t="shared" si="5"/>
        <v>126637.20300000001</v>
      </c>
      <c r="J131" s="61">
        <v>343805</v>
      </c>
      <c r="K131" s="62">
        <v>22622.37</v>
      </c>
      <c r="L131" s="61">
        <v>359389</v>
      </c>
      <c r="M131" s="62">
        <v>23647.8</v>
      </c>
      <c r="N131" s="61">
        <v>439206</v>
      </c>
      <c r="O131" s="62">
        <v>28899.75</v>
      </c>
      <c r="P131" s="61">
        <v>261391</v>
      </c>
      <c r="Q131" s="62">
        <v>17121.11</v>
      </c>
      <c r="R131" s="61">
        <v>262272</v>
      </c>
      <c r="S131" s="62">
        <v>17178.82</v>
      </c>
      <c r="T131" s="61">
        <v>198879</v>
      </c>
      <c r="U131" s="62">
        <v>13026.57</v>
      </c>
      <c r="V131" s="61">
        <v>147117</v>
      </c>
      <c r="W131" s="62">
        <v>9636.16</v>
      </c>
      <c r="X131" s="61">
        <v>239650</v>
      </c>
      <c r="Y131" s="62">
        <v>15697.08</v>
      </c>
      <c r="Z131" s="61">
        <v>300755</v>
      </c>
      <c r="AA131" s="62">
        <v>19699.45</v>
      </c>
      <c r="AB131" s="61">
        <v>365218</v>
      </c>
      <c r="AC131" s="62">
        <v>25273.09</v>
      </c>
      <c r="AD131" s="61">
        <v>296401</v>
      </c>
      <c r="AE131" s="62">
        <v>20510.95</v>
      </c>
      <c r="AF131" s="61">
        <v>623408</v>
      </c>
      <c r="AG131" s="62">
        <v>43139.83</v>
      </c>
      <c r="AH131" s="35"/>
      <c r="AI131"/>
    </row>
    <row r="132" spans="1:37" ht="14.1" customHeight="1" x14ac:dyDescent="0.2">
      <c r="A132" s="9">
        <v>28</v>
      </c>
      <c r="B132" s="5" t="s">
        <v>225</v>
      </c>
      <c r="C132" s="24">
        <v>1.8</v>
      </c>
      <c r="D132" s="5" t="s">
        <v>126</v>
      </c>
      <c r="E132" s="79">
        <v>3970553</v>
      </c>
      <c r="F132" s="44">
        <v>265385.78999999998</v>
      </c>
      <c r="G132" s="45">
        <f t="shared" si="3"/>
        <v>6.6799999999999998E-2</v>
      </c>
      <c r="H132" s="86">
        <f t="shared" si="4"/>
        <v>3.3000000000000002E-2</v>
      </c>
      <c r="I132" s="118">
        <f t="shared" si="5"/>
        <v>131028.24900000001</v>
      </c>
      <c r="J132" s="61">
        <v>356847</v>
      </c>
      <c r="K132" s="62">
        <v>23480.53</v>
      </c>
      <c r="L132" s="61">
        <v>357253</v>
      </c>
      <c r="M132" s="62">
        <v>23507.25</v>
      </c>
      <c r="N132" s="61">
        <v>457600</v>
      </c>
      <c r="O132" s="62">
        <v>30110.080000000002</v>
      </c>
      <c r="P132" s="61">
        <v>259801</v>
      </c>
      <c r="Q132" s="62">
        <v>17016.97</v>
      </c>
      <c r="R132" s="61">
        <v>269015</v>
      </c>
      <c r="S132" s="62">
        <v>17620.48</v>
      </c>
      <c r="T132" s="61">
        <v>205210</v>
      </c>
      <c r="U132" s="62">
        <v>13441.26</v>
      </c>
      <c r="V132" s="61">
        <v>145903</v>
      </c>
      <c r="W132" s="62">
        <v>9556.65</v>
      </c>
      <c r="X132" s="61">
        <v>251342</v>
      </c>
      <c r="Y132" s="62">
        <v>16462.900000000001</v>
      </c>
      <c r="Z132" s="61">
        <v>326221</v>
      </c>
      <c r="AA132" s="62">
        <v>21367.48</v>
      </c>
      <c r="AB132" s="61">
        <v>385079</v>
      </c>
      <c r="AC132" s="62">
        <v>26647.47</v>
      </c>
      <c r="AD132" s="61">
        <v>320380</v>
      </c>
      <c r="AE132" s="62">
        <v>22170.3</v>
      </c>
      <c r="AF132" s="61">
        <v>635902</v>
      </c>
      <c r="AG132" s="62">
        <v>44004.42</v>
      </c>
      <c r="AH132" s="35"/>
      <c r="AI132"/>
    </row>
    <row r="133" spans="1:37" ht="14.1" customHeight="1" x14ac:dyDescent="0.2">
      <c r="A133" s="9">
        <v>29</v>
      </c>
      <c r="B133" s="5" t="s">
        <v>226</v>
      </c>
      <c r="C133" s="24">
        <v>1.8</v>
      </c>
      <c r="D133" s="5" t="s">
        <v>126</v>
      </c>
      <c r="E133" s="79">
        <v>4132528</v>
      </c>
      <c r="F133" s="44">
        <v>276166.36</v>
      </c>
      <c r="G133" s="45">
        <f t="shared" si="3"/>
        <v>6.6799999999999998E-2</v>
      </c>
      <c r="H133" s="86">
        <f t="shared" si="4"/>
        <v>3.3000000000000002E-2</v>
      </c>
      <c r="I133" s="118">
        <f t="shared" si="5"/>
        <v>136373.424</v>
      </c>
      <c r="J133" s="61">
        <v>376829</v>
      </c>
      <c r="K133" s="62">
        <v>24795.35</v>
      </c>
      <c r="L133" s="61">
        <v>391368</v>
      </c>
      <c r="M133" s="62">
        <v>25752.01</v>
      </c>
      <c r="N133" s="61">
        <v>455753</v>
      </c>
      <c r="O133" s="62">
        <v>29988.55</v>
      </c>
      <c r="P133" s="61">
        <v>273690</v>
      </c>
      <c r="Q133" s="62">
        <v>17926.7</v>
      </c>
      <c r="R133" s="61">
        <v>278855</v>
      </c>
      <c r="S133" s="62">
        <v>18265</v>
      </c>
      <c r="T133" s="61">
        <v>220397</v>
      </c>
      <c r="U133" s="62">
        <v>14436</v>
      </c>
      <c r="V133" s="61">
        <v>151607</v>
      </c>
      <c r="W133" s="62">
        <v>9930.26</v>
      </c>
      <c r="X133" s="61">
        <v>258846</v>
      </c>
      <c r="Y133" s="62">
        <v>16954.41</v>
      </c>
      <c r="Z133" s="61">
        <v>341781</v>
      </c>
      <c r="AA133" s="62">
        <v>22386.66</v>
      </c>
      <c r="AB133" s="61">
        <v>412412</v>
      </c>
      <c r="AC133" s="62">
        <v>28538.91</v>
      </c>
      <c r="AD133" s="61">
        <v>313279</v>
      </c>
      <c r="AE133" s="62">
        <v>21678.91</v>
      </c>
      <c r="AF133" s="61">
        <v>657711</v>
      </c>
      <c r="AG133" s="62">
        <v>45513.599999999999</v>
      </c>
      <c r="AH133" s="35"/>
      <c r="AI133"/>
    </row>
    <row r="134" spans="1:37" ht="14.1" customHeight="1" x14ac:dyDescent="0.2">
      <c r="A134" s="9">
        <v>30</v>
      </c>
      <c r="B134" s="5" t="s">
        <v>227</v>
      </c>
      <c r="C134" s="24">
        <v>1.8</v>
      </c>
      <c r="D134" s="5" t="s">
        <v>126</v>
      </c>
      <c r="E134" s="79">
        <v>4102382</v>
      </c>
      <c r="F134" s="44">
        <v>274171.75</v>
      </c>
      <c r="G134" s="45">
        <f t="shared" si="3"/>
        <v>6.6799999999999998E-2</v>
      </c>
      <c r="H134" s="86">
        <f t="shared" si="4"/>
        <v>3.3000000000000002E-2</v>
      </c>
      <c r="I134" s="118">
        <f t="shared" si="5"/>
        <v>135378.606</v>
      </c>
      <c r="J134" s="61">
        <v>381467</v>
      </c>
      <c r="K134" s="62">
        <v>25100.53</v>
      </c>
      <c r="L134" s="61">
        <v>376912</v>
      </c>
      <c r="M134" s="62">
        <v>24800.81</v>
      </c>
      <c r="N134" s="61">
        <v>463226</v>
      </c>
      <c r="O134" s="62">
        <v>30480.27</v>
      </c>
      <c r="P134" s="61">
        <v>253398</v>
      </c>
      <c r="Q134" s="62">
        <v>16597.57</v>
      </c>
      <c r="R134" s="61">
        <v>283798</v>
      </c>
      <c r="S134" s="62">
        <v>18588.77</v>
      </c>
      <c r="T134" s="61">
        <v>219066</v>
      </c>
      <c r="U134" s="62">
        <v>14348.82</v>
      </c>
      <c r="V134" s="61">
        <v>149935</v>
      </c>
      <c r="W134" s="62">
        <v>9820.74</v>
      </c>
      <c r="X134" s="61">
        <v>258443</v>
      </c>
      <c r="Y134" s="62">
        <v>16928.02</v>
      </c>
      <c r="Z134" s="61">
        <v>337963</v>
      </c>
      <c r="AA134" s="62">
        <v>22136.58</v>
      </c>
      <c r="AB134" s="61">
        <v>403813</v>
      </c>
      <c r="AC134" s="62">
        <v>27943.86</v>
      </c>
      <c r="AD134" s="61">
        <v>321710</v>
      </c>
      <c r="AE134" s="62">
        <v>22262.33</v>
      </c>
      <c r="AF134" s="61">
        <v>652651</v>
      </c>
      <c r="AG134" s="62">
        <v>45163.45</v>
      </c>
      <c r="AH134" s="35"/>
      <c r="AI134"/>
    </row>
    <row r="135" spans="1:37" ht="14.1" customHeight="1" x14ac:dyDescent="0.2">
      <c r="A135" s="9">
        <v>31</v>
      </c>
      <c r="B135" s="5" t="s">
        <v>228</v>
      </c>
      <c r="C135" s="24">
        <v>1.8</v>
      </c>
      <c r="D135" s="5" t="s">
        <v>126</v>
      </c>
      <c r="E135" s="79">
        <v>3924662</v>
      </c>
      <c r="F135" s="44">
        <v>262297.53000000003</v>
      </c>
      <c r="G135" s="45">
        <f t="shared" si="3"/>
        <v>6.6799999999999998E-2</v>
      </c>
      <c r="H135" s="86">
        <f t="shared" si="4"/>
        <v>3.3000000000000002E-2</v>
      </c>
      <c r="I135" s="118">
        <f t="shared" si="5"/>
        <v>129513.84600000001</v>
      </c>
      <c r="J135" s="61">
        <v>357009</v>
      </c>
      <c r="K135" s="62">
        <v>23491.19</v>
      </c>
      <c r="L135" s="61">
        <v>367736</v>
      </c>
      <c r="M135" s="62">
        <v>24197.03</v>
      </c>
      <c r="N135" s="61">
        <v>448469</v>
      </c>
      <c r="O135" s="62">
        <v>29509.26</v>
      </c>
      <c r="P135" s="61">
        <v>268784</v>
      </c>
      <c r="Q135" s="62">
        <v>17605.349999999999</v>
      </c>
      <c r="R135" s="61">
        <v>261432</v>
      </c>
      <c r="S135" s="62">
        <v>17123.8</v>
      </c>
      <c r="T135" s="61">
        <v>201977</v>
      </c>
      <c r="U135" s="62">
        <v>13229.49</v>
      </c>
      <c r="V135" s="61">
        <v>144109</v>
      </c>
      <c r="W135" s="62">
        <v>9439.14</v>
      </c>
      <c r="X135" s="61">
        <v>246727</v>
      </c>
      <c r="Y135" s="62">
        <v>16160.62</v>
      </c>
      <c r="Z135" s="61">
        <v>309445</v>
      </c>
      <c r="AA135" s="62">
        <v>20268.650000000001</v>
      </c>
      <c r="AB135" s="61">
        <v>378024</v>
      </c>
      <c r="AC135" s="62">
        <v>26159.26</v>
      </c>
      <c r="AD135" s="61">
        <v>310560</v>
      </c>
      <c r="AE135" s="62">
        <v>21490.75</v>
      </c>
      <c r="AF135" s="61">
        <v>630390</v>
      </c>
      <c r="AG135" s="62">
        <v>43622.99</v>
      </c>
      <c r="AH135" s="35"/>
      <c r="AI135"/>
    </row>
    <row r="136" spans="1:37" ht="14.1" customHeight="1" x14ac:dyDescent="0.2">
      <c r="A136" s="9">
        <v>32</v>
      </c>
      <c r="B136" s="5" t="s">
        <v>339</v>
      </c>
      <c r="C136" s="24">
        <v>0.25</v>
      </c>
      <c r="D136" s="5" t="s">
        <v>139</v>
      </c>
      <c r="E136" s="79">
        <v>77122</v>
      </c>
      <c r="F136" s="44">
        <v>9011.7099999999991</v>
      </c>
      <c r="G136" s="45">
        <f t="shared" ref="G136:G199" si="6">ROUND(F136/E136,4)</f>
        <v>0.1169</v>
      </c>
      <c r="H136" s="86">
        <f t="shared" ref="H136:H199" si="7">G136-$D$287</f>
        <v>8.3100000000000007E-2</v>
      </c>
      <c r="I136" s="118">
        <f t="shared" ref="I136:I199" si="8">H136*E136</f>
        <v>6408.8382000000001</v>
      </c>
      <c r="J136" s="61">
        <v>0</v>
      </c>
      <c r="K136" s="62">
        <v>0</v>
      </c>
      <c r="L136" s="61">
        <v>0</v>
      </c>
      <c r="M136" s="62">
        <v>0</v>
      </c>
      <c r="N136" s="61">
        <v>0</v>
      </c>
      <c r="O136" s="62">
        <v>0</v>
      </c>
      <c r="P136" s="61">
        <v>0</v>
      </c>
      <c r="Q136" s="62">
        <v>0</v>
      </c>
      <c r="R136" s="61">
        <v>0</v>
      </c>
      <c r="S136" s="62">
        <v>0</v>
      </c>
      <c r="T136" s="61">
        <v>6018</v>
      </c>
      <c r="U136" s="62">
        <v>703.2</v>
      </c>
      <c r="V136" s="61">
        <v>4622</v>
      </c>
      <c r="W136" s="62">
        <v>540.08000000000004</v>
      </c>
      <c r="X136" s="61">
        <v>4920</v>
      </c>
      <c r="Y136" s="62">
        <v>574.9</v>
      </c>
      <c r="Z136" s="61">
        <v>12042</v>
      </c>
      <c r="AA136" s="62">
        <v>1407.11</v>
      </c>
      <c r="AB136" s="61">
        <v>13017</v>
      </c>
      <c r="AC136" s="62">
        <v>1521.04</v>
      </c>
      <c r="AD136" s="61">
        <v>14138</v>
      </c>
      <c r="AE136" s="62">
        <v>1652.03</v>
      </c>
      <c r="AF136" s="61">
        <v>22365</v>
      </c>
      <c r="AG136" s="62">
        <v>2613.35</v>
      </c>
      <c r="AH136" s="35"/>
      <c r="AI136"/>
    </row>
    <row r="137" spans="1:37" ht="14.1" customHeight="1" x14ac:dyDescent="0.2">
      <c r="A137" s="9">
        <v>33</v>
      </c>
      <c r="B137" s="5" t="s">
        <v>294</v>
      </c>
      <c r="C137" s="24">
        <v>0.2</v>
      </c>
      <c r="D137" s="5" t="s">
        <v>139</v>
      </c>
      <c r="E137" s="79">
        <v>173418</v>
      </c>
      <c r="F137" s="44">
        <v>21535.059999999998</v>
      </c>
      <c r="G137" s="45">
        <f t="shared" si="6"/>
        <v>0.1242</v>
      </c>
      <c r="H137" s="86">
        <f t="shared" si="7"/>
        <v>9.0400000000000008E-2</v>
      </c>
      <c r="I137" s="118">
        <f t="shared" si="8"/>
        <v>15676.987200000001</v>
      </c>
      <c r="J137" s="61">
        <v>16878</v>
      </c>
      <c r="K137" s="62">
        <v>2095.91</v>
      </c>
      <c r="L137" s="61">
        <v>20916</v>
      </c>
      <c r="M137" s="62">
        <v>2597.35</v>
      </c>
      <c r="N137" s="61">
        <v>24925</v>
      </c>
      <c r="O137" s="62">
        <v>3095.19</v>
      </c>
      <c r="P137" s="61">
        <v>14420</v>
      </c>
      <c r="Q137" s="62">
        <v>1790.68</v>
      </c>
      <c r="R137" s="61">
        <v>12600</v>
      </c>
      <c r="S137" s="62">
        <v>1564.67</v>
      </c>
      <c r="T137" s="61">
        <v>8077</v>
      </c>
      <c r="U137" s="62">
        <v>1003</v>
      </c>
      <c r="V137" s="61">
        <v>2380</v>
      </c>
      <c r="W137" s="62">
        <v>295.55</v>
      </c>
      <c r="X137" s="61">
        <v>8568</v>
      </c>
      <c r="Y137" s="62">
        <v>1063.97</v>
      </c>
      <c r="Z137" s="61">
        <v>14512</v>
      </c>
      <c r="AA137" s="62">
        <v>1802.1</v>
      </c>
      <c r="AB137" s="61">
        <v>11723</v>
      </c>
      <c r="AC137" s="62">
        <v>1455.76</v>
      </c>
      <c r="AD137" s="61">
        <v>14274</v>
      </c>
      <c r="AE137" s="62">
        <v>1772.55</v>
      </c>
      <c r="AF137" s="61">
        <v>24145</v>
      </c>
      <c r="AG137" s="62">
        <v>2998.33</v>
      </c>
      <c r="AH137" s="35"/>
      <c r="AI137"/>
    </row>
    <row r="138" spans="1:37" ht="14.1" customHeight="1" x14ac:dyDescent="0.2">
      <c r="A138" s="9">
        <v>34</v>
      </c>
      <c r="B138" s="5" t="s">
        <v>295</v>
      </c>
      <c r="C138" s="24">
        <v>0.2</v>
      </c>
      <c r="D138" s="5" t="s">
        <v>139</v>
      </c>
      <c r="E138" s="79">
        <v>169550</v>
      </c>
      <c r="F138" s="44">
        <v>21054.699999999997</v>
      </c>
      <c r="G138" s="45">
        <f t="shared" si="6"/>
        <v>0.1242</v>
      </c>
      <c r="H138" s="86">
        <f t="shared" si="7"/>
        <v>9.0400000000000008E-2</v>
      </c>
      <c r="I138" s="118">
        <f t="shared" si="8"/>
        <v>15327.320000000002</v>
      </c>
      <c r="J138" s="61">
        <v>14170</v>
      </c>
      <c r="K138" s="62">
        <v>1759.63</v>
      </c>
      <c r="L138" s="61">
        <v>20230</v>
      </c>
      <c r="M138" s="62">
        <v>2512.16</v>
      </c>
      <c r="N138" s="61">
        <v>22812</v>
      </c>
      <c r="O138" s="62">
        <v>2832.79</v>
      </c>
      <c r="P138" s="61">
        <v>12878</v>
      </c>
      <c r="Q138" s="62">
        <v>1599.19</v>
      </c>
      <c r="R138" s="61">
        <v>11068</v>
      </c>
      <c r="S138" s="62">
        <v>1374.42</v>
      </c>
      <c r="T138" s="61">
        <v>8984</v>
      </c>
      <c r="U138" s="62">
        <v>1115.6300000000001</v>
      </c>
      <c r="V138" s="61">
        <v>5782</v>
      </c>
      <c r="W138" s="62">
        <v>718.01</v>
      </c>
      <c r="X138" s="61">
        <v>8522</v>
      </c>
      <c r="Y138" s="62">
        <v>1058.26</v>
      </c>
      <c r="Z138" s="61">
        <v>13962</v>
      </c>
      <c r="AA138" s="62">
        <v>1733.8</v>
      </c>
      <c r="AB138" s="61">
        <v>12828</v>
      </c>
      <c r="AC138" s="62">
        <v>1592.98</v>
      </c>
      <c r="AD138" s="61">
        <v>15283</v>
      </c>
      <c r="AE138" s="62">
        <v>1897.84</v>
      </c>
      <c r="AF138" s="61">
        <v>23031</v>
      </c>
      <c r="AG138" s="62">
        <v>2859.99</v>
      </c>
      <c r="AH138" s="35"/>
      <c r="AI138"/>
    </row>
    <row r="139" spans="1:37" ht="14.1" customHeight="1" x14ac:dyDescent="0.2">
      <c r="A139" s="9">
        <v>35</v>
      </c>
      <c r="B139" s="5" t="s">
        <v>207</v>
      </c>
      <c r="C139" s="24">
        <v>0.2</v>
      </c>
      <c r="D139" s="5" t="s">
        <v>139</v>
      </c>
      <c r="E139" s="79">
        <v>168884</v>
      </c>
      <c r="F139" s="44">
        <v>20972.010000000006</v>
      </c>
      <c r="G139" s="45">
        <f t="shared" si="6"/>
        <v>0.1242</v>
      </c>
      <c r="H139" s="86">
        <f t="shared" si="7"/>
        <v>9.0400000000000008E-2</v>
      </c>
      <c r="I139" s="118">
        <f t="shared" si="8"/>
        <v>15267.113600000001</v>
      </c>
      <c r="J139" s="61">
        <v>16293</v>
      </c>
      <c r="K139" s="62">
        <v>2023.26</v>
      </c>
      <c r="L139" s="61">
        <v>21863</v>
      </c>
      <c r="M139" s="62">
        <v>2714.95</v>
      </c>
      <c r="N139" s="61">
        <v>24752</v>
      </c>
      <c r="O139" s="62">
        <v>3073.7</v>
      </c>
      <c r="P139" s="61">
        <v>12372</v>
      </c>
      <c r="Q139" s="62">
        <v>1536.35</v>
      </c>
      <c r="R139" s="61">
        <v>11901</v>
      </c>
      <c r="S139" s="62">
        <v>1477.87</v>
      </c>
      <c r="T139" s="61">
        <v>7869</v>
      </c>
      <c r="U139" s="62">
        <v>977.17</v>
      </c>
      <c r="V139" s="61">
        <v>4354</v>
      </c>
      <c r="W139" s="62">
        <v>540.67999999999995</v>
      </c>
      <c r="X139" s="61">
        <v>5399</v>
      </c>
      <c r="Y139" s="62">
        <v>670.45</v>
      </c>
      <c r="Z139" s="61">
        <v>11630</v>
      </c>
      <c r="AA139" s="62">
        <v>1444.21</v>
      </c>
      <c r="AB139" s="61">
        <v>13896</v>
      </c>
      <c r="AC139" s="62">
        <v>1725.61</v>
      </c>
      <c r="AD139" s="61">
        <v>15767</v>
      </c>
      <c r="AE139" s="62">
        <v>1957.95</v>
      </c>
      <c r="AF139" s="61">
        <v>22788</v>
      </c>
      <c r="AG139" s="62">
        <v>2829.81</v>
      </c>
      <c r="AH139" s="35"/>
      <c r="AI139"/>
    </row>
    <row r="140" spans="1:37" ht="14.1" customHeight="1" x14ac:dyDescent="0.2">
      <c r="A140" s="9">
        <v>36</v>
      </c>
      <c r="B140" s="5" t="s">
        <v>210</v>
      </c>
      <c r="C140" s="24">
        <v>0.2</v>
      </c>
      <c r="D140" s="5" t="s">
        <v>139</v>
      </c>
      <c r="E140" s="79">
        <v>168885</v>
      </c>
      <c r="F140" s="44">
        <v>20972.13</v>
      </c>
      <c r="G140" s="46">
        <f t="shared" si="6"/>
        <v>0.1242</v>
      </c>
      <c r="H140" s="87">
        <f t="shared" si="7"/>
        <v>9.0400000000000008E-2</v>
      </c>
      <c r="I140" s="118">
        <f t="shared" si="8"/>
        <v>15267.204000000002</v>
      </c>
      <c r="J140" s="61">
        <v>14508</v>
      </c>
      <c r="K140" s="62">
        <v>1801.6</v>
      </c>
      <c r="L140" s="61">
        <v>19924</v>
      </c>
      <c r="M140" s="62">
        <v>2474.16</v>
      </c>
      <c r="N140" s="61">
        <v>19600</v>
      </c>
      <c r="O140" s="62">
        <v>2433.9299999999998</v>
      </c>
      <c r="P140" s="61">
        <v>13165</v>
      </c>
      <c r="Q140" s="62">
        <v>1634.83</v>
      </c>
      <c r="R140" s="61">
        <v>11356</v>
      </c>
      <c r="S140" s="62">
        <v>1410.19</v>
      </c>
      <c r="T140" s="61">
        <v>8827</v>
      </c>
      <c r="U140" s="62">
        <v>1096.1400000000001</v>
      </c>
      <c r="V140" s="61">
        <v>5748</v>
      </c>
      <c r="W140" s="62">
        <v>713.79</v>
      </c>
      <c r="X140" s="61">
        <v>8386</v>
      </c>
      <c r="Y140" s="62">
        <v>1041.3699999999999</v>
      </c>
      <c r="Z140" s="61">
        <v>13970</v>
      </c>
      <c r="AA140" s="62">
        <v>1734.79</v>
      </c>
      <c r="AB140" s="61">
        <v>12769</v>
      </c>
      <c r="AC140" s="62">
        <v>1585.65</v>
      </c>
      <c r="AD140" s="61">
        <v>15247</v>
      </c>
      <c r="AE140" s="62">
        <v>1893.37</v>
      </c>
      <c r="AF140" s="61">
        <v>25385</v>
      </c>
      <c r="AG140" s="62">
        <v>3152.31</v>
      </c>
      <c r="AH140" s="35"/>
      <c r="AI140"/>
    </row>
    <row r="141" spans="1:37" ht="14.1" customHeight="1" thickBot="1" x14ac:dyDescent="0.3">
      <c r="A141" s="85"/>
      <c r="B141" s="20" t="s">
        <v>235</v>
      </c>
      <c r="C141" s="70"/>
      <c r="D141" s="20"/>
      <c r="E141" s="77">
        <f>SUM(E105:E140)</f>
        <v>69747652</v>
      </c>
      <c r="F141" s="36">
        <f>SUM(F105:F140)</f>
        <v>4947479.5199999996</v>
      </c>
      <c r="G141" s="55">
        <f t="shared" si="6"/>
        <v>7.0900000000000005E-2</v>
      </c>
      <c r="H141" s="88">
        <f t="shared" si="7"/>
        <v>3.7100000000000008E-2</v>
      </c>
      <c r="J141" s="63">
        <v>6068445</v>
      </c>
      <c r="K141" s="22">
        <v>421236.31000000006</v>
      </c>
      <c r="L141" s="63">
        <v>6291629</v>
      </c>
      <c r="M141" s="22">
        <v>441413.0799999999</v>
      </c>
      <c r="N141" s="63">
        <v>8096996</v>
      </c>
      <c r="O141" s="22">
        <v>574556.90999999992</v>
      </c>
      <c r="P141" s="63">
        <v>4573280</v>
      </c>
      <c r="Q141" s="22">
        <v>322143.42</v>
      </c>
      <c r="R141" s="63">
        <v>4738648</v>
      </c>
      <c r="S141" s="22">
        <v>332531</v>
      </c>
      <c r="T141" s="63">
        <v>3563006</v>
      </c>
      <c r="U141" s="22">
        <v>249451.7000000001</v>
      </c>
      <c r="V141" s="63">
        <v>2481401</v>
      </c>
      <c r="W141" s="22">
        <v>172555.33000000002</v>
      </c>
      <c r="X141" s="63">
        <v>4481648</v>
      </c>
      <c r="Y141" s="22">
        <v>313848.31</v>
      </c>
      <c r="Z141" s="63">
        <v>6025161</v>
      </c>
      <c r="AA141" s="22">
        <v>429158.04999999987</v>
      </c>
      <c r="AB141" s="63">
        <v>7226429</v>
      </c>
      <c r="AC141" s="22">
        <v>533713.07000000007</v>
      </c>
      <c r="AD141" s="63">
        <v>5325218</v>
      </c>
      <c r="AE141" s="22">
        <v>391454.66000000003</v>
      </c>
      <c r="AF141" s="63">
        <v>10421743</v>
      </c>
      <c r="AG141" s="22">
        <v>766956.2</v>
      </c>
    </row>
    <row r="142" spans="1:37" ht="14.1" customHeight="1" thickTop="1" x14ac:dyDescent="0.2">
      <c r="A142" s="9">
        <v>1</v>
      </c>
      <c r="B142" s="3" t="s">
        <v>517</v>
      </c>
      <c r="C142" s="24">
        <v>0.16500000000000001</v>
      </c>
      <c r="D142" s="5" t="s">
        <v>105</v>
      </c>
      <c r="E142" s="78">
        <v>462771</v>
      </c>
      <c r="F142" s="38">
        <v>62159.4</v>
      </c>
      <c r="G142" s="45">
        <f t="shared" si="6"/>
        <v>0.1343</v>
      </c>
      <c r="H142" s="86">
        <f t="shared" si="7"/>
        <v>0.10050000000000001</v>
      </c>
      <c r="I142" s="118">
        <f t="shared" si="8"/>
        <v>46508.485500000003</v>
      </c>
      <c r="J142" s="64">
        <v>63407</v>
      </c>
      <c r="K142" s="8">
        <v>8516.83</v>
      </c>
      <c r="L142" s="64">
        <v>60384</v>
      </c>
      <c r="M142" s="8">
        <v>8110.78</v>
      </c>
      <c r="N142" s="64">
        <v>57550</v>
      </c>
      <c r="O142" s="8">
        <v>7730.12</v>
      </c>
      <c r="P142" s="64">
        <v>86947</v>
      </c>
      <c r="Q142" s="8">
        <v>11678.72</v>
      </c>
      <c r="R142" s="64">
        <v>80853</v>
      </c>
      <c r="S142" s="8">
        <v>10860.17</v>
      </c>
      <c r="T142" s="64">
        <v>41227</v>
      </c>
      <c r="U142" s="8">
        <v>5537.61</v>
      </c>
      <c r="V142" s="64">
        <v>23437</v>
      </c>
      <c r="W142" s="8">
        <v>3148.06</v>
      </c>
      <c r="X142" s="64">
        <v>12370</v>
      </c>
      <c r="Y142" s="8">
        <v>1661.54</v>
      </c>
      <c r="Z142" s="64">
        <v>7548</v>
      </c>
      <c r="AA142" s="8">
        <v>1013.85</v>
      </c>
      <c r="AB142" s="64">
        <v>8494</v>
      </c>
      <c r="AC142" s="8">
        <v>1140.9100000000001</v>
      </c>
      <c r="AD142" s="64">
        <v>7353</v>
      </c>
      <c r="AE142" s="8">
        <v>987.65</v>
      </c>
      <c r="AF142" s="64">
        <v>13201</v>
      </c>
      <c r="AG142" s="8">
        <v>1773.16</v>
      </c>
    </row>
    <row r="143" spans="1:37" s="17" customFormat="1" ht="14.1" customHeight="1" x14ac:dyDescent="0.2">
      <c r="A143" s="9">
        <v>2</v>
      </c>
      <c r="B143" s="3" t="s">
        <v>408</v>
      </c>
      <c r="C143" s="24">
        <v>0.03</v>
      </c>
      <c r="D143" s="5" t="s">
        <v>104</v>
      </c>
      <c r="E143" s="78">
        <v>95347</v>
      </c>
      <c r="F143" s="38">
        <v>13211.280000000002</v>
      </c>
      <c r="G143" s="45">
        <f t="shared" si="6"/>
        <v>0.1386</v>
      </c>
      <c r="H143" s="86">
        <f t="shared" si="7"/>
        <v>0.1048</v>
      </c>
      <c r="I143" s="118">
        <f t="shared" si="8"/>
        <v>9992.365600000001</v>
      </c>
      <c r="J143" s="64">
        <v>11288</v>
      </c>
      <c r="K143" s="8">
        <v>1564.07</v>
      </c>
      <c r="L143" s="64">
        <v>7886</v>
      </c>
      <c r="M143" s="8">
        <v>1092.68</v>
      </c>
      <c r="N143" s="64">
        <v>9456</v>
      </c>
      <c r="O143" s="8">
        <v>1310.22</v>
      </c>
      <c r="P143" s="64">
        <v>11434</v>
      </c>
      <c r="Q143" s="8">
        <v>1584.3</v>
      </c>
      <c r="R143" s="64">
        <v>12682</v>
      </c>
      <c r="S143" s="8">
        <v>1757.22</v>
      </c>
      <c r="T143" s="64">
        <v>2863</v>
      </c>
      <c r="U143" s="8">
        <v>396.7</v>
      </c>
      <c r="V143" s="64">
        <v>1306</v>
      </c>
      <c r="W143" s="8">
        <v>180.96</v>
      </c>
      <c r="X143" s="64">
        <v>2858</v>
      </c>
      <c r="Y143" s="8">
        <v>396</v>
      </c>
      <c r="Z143" s="64">
        <v>7690</v>
      </c>
      <c r="AA143" s="8">
        <v>1065.53</v>
      </c>
      <c r="AB143" s="64">
        <v>7938</v>
      </c>
      <c r="AC143" s="8">
        <v>1099.8900000000001</v>
      </c>
      <c r="AD143" s="64">
        <v>5469</v>
      </c>
      <c r="AE143" s="8">
        <v>757.78</v>
      </c>
      <c r="AF143" s="64">
        <v>14477</v>
      </c>
      <c r="AG143" s="8">
        <v>2005.93</v>
      </c>
      <c r="AH143" s="5"/>
      <c r="AI143" s="5"/>
      <c r="AJ143" s="5"/>
      <c r="AK143" s="5"/>
    </row>
    <row r="144" spans="1:37" ht="14.1" customHeight="1" x14ac:dyDescent="0.2">
      <c r="A144" s="9">
        <v>3</v>
      </c>
      <c r="B144" s="3" t="s">
        <v>409</v>
      </c>
      <c r="C144" s="24">
        <v>0.152</v>
      </c>
      <c r="D144" s="5" t="s">
        <v>103</v>
      </c>
      <c r="E144" s="78">
        <v>324614</v>
      </c>
      <c r="F144" s="38">
        <v>43602.149999999994</v>
      </c>
      <c r="G144" s="45">
        <f t="shared" si="6"/>
        <v>0.1343</v>
      </c>
      <c r="H144" s="86">
        <f t="shared" si="7"/>
        <v>0.10050000000000001</v>
      </c>
      <c r="I144" s="118">
        <f t="shared" si="8"/>
        <v>32623.707000000002</v>
      </c>
      <c r="J144" s="64">
        <v>47934</v>
      </c>
      <c r="K144" s="8">
        <v>6438.49</v>
      </c>
      <c r="L144" s="64">
        <v>27149</v>
      </c>
      <c r="M144" s="8">
        <v>3646.65</v>
      </c>
      <c r="N144" s="64">
        <v>37986</v>
      </c>
      <c r="O144" s="8">
        <v>5102.28</v>
      </c>
      <c r="P144" s="64">
        <v>40448</v>
      </c>
      <c r="Q144" s="8">
        <v>5432.98</v>
      </c>
      <c r="R144" s="64">
        <v>25123</v>
      </c>
      <c r="S144" s="8">
        <v>3374.52</v>
      </c>
      <c r="T144" s="64">
        <v>11752</v>
      </c>
      <c r="U144" s="8">
        <v>1578.53</v>
      </c>
      <c r="V144" s="64">
        <v>11481</v>
      </c>
      <c r="W144" s="8">
        <v>1542.13</v>
      </c>
      <c r="X144" s="64">
        <v>23555</v>
      </c>
      <c r="Y144" s="8">
        <v>3163.91</v>
      </c>
      <c r="Z144" s="64">
        <v>20449</v>
      </c>
      <c r="AA144" s="8">
        <v>2746.71</v>
      </c>
      <c r="AB144" s="64">
        <v>18612</v>
      </c>
      <c r="AC144" s="8">
        <v>2499.96</v>
      </c>
      <c r="AD144" s="64">
        <v>17245</v>
      </c>
      <c r="AE144" s="8">
        <v>2316.35</v>
      </c>
      <c r="AF144" s="64">
        <v>42880</v>
      </c>
      <c r="AG144" s="8">
        <v>5759.64</v>
      </c>
    </row>
    <row r="145" spans="1:33" ht="14.1" customHeight="1" x14ac:dyDescent="0.2">
      <c r="A145" s="9">
        <v>4</v>
      </c>
      <c r="B145" s="3" t="s">
        <v>518</v>
      </c>
      <c r="C145" s="24">
        <v>5.1999999999999998E-2</v>
      </c>
      <c r="D145" s="5" t="s">
        <v>102</v>
      </c>
      <c r="E145" s="78">
        <v>131690</v>
      </c>
      <c r="F145" s="38">
        <v>18246.96</v>
      </c>
      <c r="G145" s="45">
        <f t="shared" si="6"/>
        <v>0.1386</v>
      </c>
      <c r="H145" s="86">
        <f t="shared" si="7"/>
        <v>0.1048</v>
      </c>
      <c r="I145" s="118">
        <f t="shared" si="8"/>
        <v>13801.112000000001</v>
      </c>
      <c r="J145" s="64">
        <v>13048</v>
      </c>
      <c r="K145" s="8">
        <v>1807.93</v>
      </c>
      <c r="L145" s="64">
        <v>11964</v>
      </c>
      <c r="M145" s="8">
        <v>1657.73</v>
      </c>
      <c r="N145" s="64">
        <v>13618</v>
      </c>
      <c r="O145" s="8">
        <v>1886.91</v>
      </c>
      <c r="P145" s="64">
        <v>14717</v>
      </c>
      <c r="Q145" s="8">
        <v>2039.19</v>
      </c>
      <c r="R145" s="64">
        <v>8208</v>
      </c>
      <c r="S145" s="8">
        <v>1137.3</v>
      </c>
      <c r="T145" s="64">
        <v>4162</v>
      </c>
      <c r="U145" s="8">
        <v>576.69000000000005</v>
      </c>
      <c r="V145" s="64">
        <v>4427</v>
      </c>
      <c r="W145" s="8">
        <v>613.41</v>
      </c>
      <c r="X145" s="64">
        <v>10817</v>
      </c>
      <c r="Y145" s="8">
        <v>1498.8</v>
      </c>
      <c r="Z145" s="64">
        <v>8595</v>
      </c>
      <c r="AA145" s="8">
        <v>1190.92</v>
      </c>
      <c r="AB145" s="64">
        <v>10159</v>
      </c>
      <c r="AC145" s="8">
        <v>1407.63</v>
      </c>
      <c r="AD145" s="64">
        <v>7749</v>
      </c>
      <c r="AE145" s="8">
        <v>1073.7</v>
      </c>
      <c r="AF145" s="64">
        <v>24226</v>
      </c>
      <c r="AG145" s="8">
        <v>3356.75</v>
      </c>
    </row>
    <row r="146" spans="1:33" ht="14.1" customHeight="1" x14ac:dyDescent="0.2">
      <c r="A146" s="9">
        <v>5</v>
      </c>
      <c r="B146" s="3" t="s">
        <v>206</v>
      </c>
      <c r="C146" s="24">
        <v>0.3</v>
      </c>
      <c r="D146" s="5" t="s">
        <v>101</v>
      </c>
      <c r="E146" s="78">
        <v>1145358</v>
      </c>
      <c r="F146" s="38">
        <v>144750.37</v>
      </c>
      <c r="G146" s="45">
        <f t="shared" si="6"/>
        <v>0.12640000000000001</v>
      </c>
      <c r="H146" s="86">
        <f t="shared" si="7"/>
        <v>9.2600000000000016E-2</v>
      </c>
      <c r="I146" s="118">
        <f t="shared" si="8"/>
        <v>106060.15080000002</v>
      </c>
      <c r="J146" s="64">
        <v>165233</v>
      </c>
      <c r="K146" s="8">
        <v>20882.150000000001</v>
      </c>
      <c r="L146" s="64">
        <v>94987</v>
      </c>
      <c r="M146" s="8">
        <v>12004.46</v>
      </c>
      <c r="N146" s="64">
        <v>131772</v>
      </c>
      <c r="O146" s="8">
        <v>16653.349999999999</v>
      </c>
      <c r="P146" s="64">
        <v>151824</v>
      </c>
      <c r="Q146" s="8">
        <v>19187.52</v>
      </c>
      <c r="R146" s="64">
        <v>39694</v>
      </c>
      <c r="S146" s="8">
        <v>5016.53</v>
      </c>
      <c r="T146" s="64">
        <v>2852</v>
      </c>
      <c r="U146" s="8">
        <v>360.44</v>
      </c>
      <c r="V146" s="64">
        <v>28405</v>
      </c>
      <c r="W146" s="8">
        <v>3589.82</v>
      </c>
      <c r="X146" s="64">
        <v>155489</v>
      </c>
      <c r="Y146" s="8">
        <v>19650.7</v>
      </c>
      <c r="Z146" s="64">
        <v>59644</v>
      </c>
      <c r="AA146" s="8">
        <v>7537.81</v>
      </c>
      <c r="AB146" s="64">
        <v>57346</v>
      </c>
      <c r="AC146" s="8">
        <v>7247.39</v>
      </c>
      <c r="AD146" s="64">
        <v>51984</v>
      </c>
      <c r="AE146" s="8">
        <v>6569.74</v>
      </c>
      <c r="AF146" s="64">
        <v>206128</v>
      </c>
      <c r="AG146" s="8">
        <v>26050.46</v>
      </c>
    </row>
    <row r="147" spans="1:33" ht="14.1" customHeight="1" x14ac:dyDescent="0.2">
      <c r="A147" s="9">
        <v>6</v>
      </c>
      <c r="B147" s="3" t="s">
        <v>519</v>
      </c>
      <c r="C147" s="24">
        <v>0.6</v>
      </c>
      <c r="D147" s="5" t="s">
        <v>100</v>
      </c>
      <c r="E147" s="78">
        <v>1059578</v>
      </c>
      <c r="F147" s="38">
        <v>128590.38999999998</v>
      </c>
      <c r="G147" s="45">
        <f t="shared" si="6"/>
        <v>0.12139999999999999</v>
      </c>
      <c r="H147" s="86">
        <f t="shared" si="7"/>
        <v>8.7599999999999997E-2</v>
      </c>
      <c r="I147" s="118">
        <f t="shared" si="8"/>
        <v>92819.032800000001</v>
      </c>
      <c r="J147" s="64">
        <v>87889</v>
      </c>
      <c r="K147" s="8">
        <v>10666.21</v>
      </c>
      <c r="L147" s="64">
        <v>59373</v>
      </c>
      <c r="M147" s="8">
        <v>7205.51</v>
      </c>
      <c r="N147" s="64">
        <v>47741</v>
      </c>
      <c r="O147" s="8">
        <v>5793.85</v>
      </c>
      <c r="P147" s="64">
        <v>261378</v>
      </c>
      <c r="Q147" s="8">
        <v>31720.83</v>
      </c>
      <c r="R147" s="64">
        <v>104477</v>
      </c>
      <c r="S147" s="8">
        <v>12679.33</v>
      </c>
      <c r="T147" s="64">
        <v>12201</v>
      </c>
      <c r="U147" s="8">
        <v>1480.71</v>
      </c>
      <c r="V147" s="64">
        <v>26581</v>
      </c>
      <c r="W147" s="8">
        <v>3225.87</v>
      </c>
      <c r="X147" s="64">
        <v>43258</v>
      </c>
      <c r="Y147" s="8">
        <v>5249.79</v>
      </c>
      <c r="Z147" s="64">
        <v>32299</v>
      </c>
      <c r="AA147" s="8">
        <v>3919.81</v>
      </c>
      <c r="AB147" s="64">
        <v>60041</v>
      </c>
      <c r="AC147" s="8">
        <v>7286.58</v>
      </c>
      <c r="AD147" s="64">
        <v>55856</v>
      </c>
      <c r="AE147" s="8">
        <v>6778.68</v>
      </c>
      <c r="AF147" s="64">
        <v>268484</v>
      </c>
      <c r="AG147" s="8">
        <v>32583.22</v>
      </c>
    </row>
    <row r="148" spans="1:33" ht="14.1" customHeight="1" x14ac:dyDescent="0.2">
      <c r="A148" s="9">
        <v>7</v>
      </c>
      <c r="B148" s="3" t="s">
        <v>410</v>
      </c>
      <c r="C148" s="72">
        <v>0.12</v>
      </c>
      <c r="D148" s="5" t="s">
        <v>99</v>
      </c>
      <c r="E148" s="78">
        <v>250000</v>
      </c>
      <c r="F148" s="38">
        <v>34390.020000000004</v>
      </c>
      <c r="G148" s="45">
        <f t="shared" si="6"/>
        <v>0.1376</v>
      </c>
      <c r="H148" s="86">
        <f t="shared" si="7"/>
        <v>0.1038</v>
      </c>
      <c r="I148" s="118">
        <f t="shared" si="8"/>
        <v>25950</v>
      </c>
      <c r="J148" s="64">
        <v>43895</v>
      </c>
      <c r="K148" s="8">
        <v>6038.2</v>
      </c>
      <c r="L148" s="64">
        <v>31268</v>
      </c>
      <c r="M148" s="8">
        <v>4301.2299999999996</v>
      </c>
      <c r="N148" s="64">
        <v>37984</v>
      </c>
      <c r="O148" s="8">
        <v>5225.08</v>
      </c>
      <c r="P148" s="64">
        <v>43313</v>
      </c>
      <c r="Q148" s="8">
        <v>5958.14</v>
      </c>
      <c r="R148" s="64">
        <v>8119</v>
      </c>
      <c r="S148" s="8">
        <v>1116.8499999999999</v>
      </c>
      <c r="T148" s="64">
        <v>4588</v>
      </c>
      <c r="U148" s="8">
        <v>631.13</v>
      </c>
      <c r="V148" s="64">
        <v>10366</v>
      </c>
      <c r="W148" s="8">
        <v>1425.95</v>
      </c>
      <c r="X148" s="64">
        <v>37507</v>
      </c>
      <c r="Y148" s="8">
        <v>5159.46</v>
      </c>
      <c r="Z148" s="64">
        <v>13976</v>
      </c>
      <c r="AA148" s="8">
        <v>1922.54</v>
      </c>
      <c r="AB148" s="64">
        <v>16028</v>
      </c>
      <c r="AC148" s="8">
        <v>2204.81</v>
      </c>
      <c r="AD148" s="64">
        <v>2956</v>
      </c>
      <c r="AE148" s="8">
        <v>406.62999999999994</v>
      </c>
      <c r="AF148" s="64">
        <v>0</v>
      </c>
      <c r="AG148" s="8">
        <v>0</v>
      </c>
    </row>
    <row r="149" spans="1:33" ht="14.1" customHeight="1" x14ac:dyDescent="0.2">
      <c r="A149" s="9">
        <v>8</v>
      </c>
      <c r="B149" s="3" t="s">
        <v>411</v>
      </c>
      <c r="C149" s="72">
        <v>0.23499999999999999</v>
      </c>
      <c r="D149" s="5" t="s">
        <v>98</v>
      </c>
      <c r="E149" s="78">
        <v>451164</v>
      </c>
      <c r="F149" s="38">
        <v>57018.110000000008</v>
      </c>
      <c r="G149" s="45">
        <f t="shared" si="6"/>
        <v>0.12640000000000001</v>
      </c>
      <c r="H149" s="86">
        <f t="shared" si="7"/>
        <v>9.2600000000000016E-2</v>
      </c>
      <c r="I149" s="118">
        <f t="shared" si="8"/>
        <v>41777.786400000005</v>
      </c>
      <c r="J149" s="64">
        <v>69092</v>
      </c>
      <c r="K149" s="8">
        <v>8731.85</v>
      </c>
      <c r="L149" s="64">
        <v>47806</v>
      </c>
      <c r="M149" s="8">
        <v>6041.72</v>
      </c>
      <c r="N149" s="64">
        <v>43143</v>
      </c>
      <c r="O149" s="8">
        <v>5452.41</v>
      </c>
      <c r="P149" s="64">
        <v>105045</v>
      </c>
      <c r="Q149" s="8">
        <v>13275.59</v>
      </c>
      <c r="R149" s="64">
        <v>53628</v>
      </c>
      <c r="S149" s="8">
        <v>6777.51</v>
      </c>
      <c r="T149" s="64">
        <v>11539</v>
      </c>
      <c r="U149" s="8">
        <v>1458.3</v>
      </c>
      <c r="V149" s="64">
        <v>7662</v>
      </c>
      <c r="W149" s="8">
        <v>968.32</v>
      </c>
      <c r="X149" s="64">
        <v>7506</v>
      </c>
      <c r="Y149" s="8">
        <v>948.61</v>
      </c>
      <c r="Z149" s="64">
        <v>4972</v>
      </c>
      <c r="AA149" s="8">
        <v>628.36</v>
      </c>
      <c r="AB149" s="64">
        <v>16349</v>
      </c>
      <c r="AC149" s="8">
        <v>2066.19</v>
      </c>
      <c r="AD149" s="64">
        <v>13820</v>
      </c>
      <c r="AE149" s="8">
        <v>1746.57</v>
      </c>
      <c r="AF149" s="64">
        <v>70602</v>
      </c>
      <c r="AG149" s="8">
        <v>8922.68</v>
      </c>
    </row>
    <row r="150" spans="1:33" ht="12.75" x14ac:dyDescent="0.2">
      <c r="A150" s="9">
        <v>9</v>
      </c>
      <c r="B150" s="3" t="s">
        <v>412</v>
      </c>
      <c r="C150" s="72">
        <v>0.375</v>
      </c>
      <c r="D150" s="5" t="s">
        <v>97</v>
      </c>
      <c r="E150" s="78">
        <v>982226</v>
      </c>
      <c r="F150" s="38">
        <v>124133.74000000002</v>
      </c>
      <c r="G150" s="45">
        <f t="shared" si="6"/>
        <v>0.12640000000000001</v>
      </c>
      <c r="H150" s="86">
        <f t="shared" si="7"/>
        <v>9.2600000000000016E-2</v>
      </c>
      <c r="I150" s="118">
        <f t="shared" si="8"/>
        <v>90954.127600000022</v>
      </c>
      <c r="J150" s="64">
        <v>86856</v>
      </c>
      <c r="K150" s="8">
        <v>10976.86</v>
      </c>
      <c r="L150" s="64">
        <v>62382</v>
      </c>
      <c r="M150" s="8">
        <v>7883.84</v>
      </c>
      <c r="N150" s="64">
        <v>56969</v>
      </c>
      <c r="O150" s="8">
        <v>7199.74</v>
      </c>
      <c r="P150" s="64">
        <v>207100</v>
      </c>
      <c r="Q150" s="8">
        <v>26173.3</v>
      </c>
      <c r="R150" s="64">
        <v>93092</v>
      </c>
      <c r="S150" s="8">
        <v>11764.97</v>
      </c>
      <c r="T150" s="64">
        <v>20410</v>
      </c>
      <c r="U150" s="8">
        <v>2579.42</v>
      </c>
      <c r="V150" s="64">
        <v>26601</v>
      </c>
      <c r="W150" s="8">
        <v>3361.83</v>
      </c>
      <c r="X150" s="64">
        <v>46899</v>
      </c>
      <c r="Y150" s="8">
        <v>5927.1</v>
      </c>
      <c r="Z150" s="64">
        <v>39503</v>
      </c>
      <c r="AA150" s="8">
        <v>4992.3900000000003</v>
      </c>
      <c r="AB150" s="64">
        <v>57435</v>
      </c>
      <c r="AC150" s="8">
        <v>7258.64</v>
      </c>
      <c r="AD150" s="64">
        <v>55785</v>
      </c>
      <c r="AE150" s="8">
        <v>7050.11</v>
      </c>
      <c r="AF150" s="64">
        <v>229194</v>
      </c>
      <c r="AG150" s="8">
        <v>28965.54</v>
      </c>
    </row>
    <row r="151" spans="1:33" ht="14.1" customHeight="1" x14ac:dyDescent="0.2">
      <c r="A151" s="9">
        <v>10</v>
      </c>
      <c r="B151" s="3" t="s">
        <v>413</v>
      </c>
      <c r="C151" s="72">
        <v>5.5E-2</v>
      </c>
      <c r="D151" s="5" t="s">
        <v>96</v>
      </c>
      <c r="E151" s="78">
        <v>84054</v>
      </c>
      <c r="F151" s="38">
        <v>11646.51</v>
      </c>
      <c r="G151" s="45">
        <f t="shared" si="6"/>
        <v>0.1386</v>
      </c>
      <c r="H151" s="86">
        <f t="shared" si="7"/>
        <v>0.1048</v>
      </c>
      <c r="I151" s="118">
        <f t="shared" si="8"/>
        <v>8808.8592000000008</v>
      </c>
      <c r="J151" s="64">
        <v>11354</v>
      </c>
      <c r="K151" s="8">
        <v>1573.21</v>
      </c>
      <c r="L151" s="64">
        <v>8080</v>
      </c>
      <c r="M151" s="8">
        <v>1119.56</v>
      </c>
      <c r="N151" s="64">
        <v>5755</v>
      </c>
      <c r="O151" s="8">
        <v>797.41</v>
      </c>
      <c r="P151" s="64">
        <v>17734</v>
      </c>
      <c r="Q151" s="8">
        <v>2457.2199999999998</v>
      </c>
      <c r="R151" s="64">
        <v>4806</v>
      </c>
      <c r="S151" s="8">
        <v>665.92</v>
      </c>
      <c r="T151" s="64">
        <v>689</v>
      </c>
      <c r="U151" s="8">
        <v>95.47</v>
      </c>
      <c r="V151" s="64">
        <v>0</v>
      </c>
      <c r="W151" s="8">
        <v>0</v>
      </c>
      <c r="X151" s="64">
        <v>775</v>
      </c>
      <c r="Y151" s="8">
        <v>107.38</v>
      </c>
      <c r="Z151" s="64">
        <v>1936</v>
      </c>
      <c r="AA151" s="8">
        <v>268.25</v>
      </c>
      <c r="AB151" s="64">
        <v>5751</v>
      </c>
      <c r="AC151" s="8">
        <v>796.86</v>
      </c>
      <c r="AD151" s="64">
        <v>4136</v>
      </c>
      <c r="AE151" s="8">
        <v>573.08000000000004</v>
      </c>
      <c r="AF151" s="64">
        <v>23038</v>
      </c>
      <c r="AG151" s="8">
        <v>3192.15</v>
      </c>
    </row>
    <row r="152" spans="1:33" ht="14.1" customHeight="1" x14ac:dyDescent="0.2">
      <c r="A152" s="9">
        <v>11</v>
      </c>
      <c r="B152" s="3" t="s">
        <v>414</v>
      </c>
      <c r="C152" s="72">
        <v>0.12</v>
      </c>
      <c r="D152" s="5" t="s">
        <v>95</v>
      </c>
      <c r="E152" s="78">
        <v>260000</v>
      </c>
      <c r="F152" s="38">
        <v>35765.599999999999</v>
      </c>
      <c r="G152" s="45">
        <f t="shared" si="6"/>
        <v>0.1376</v>
      </c>
      <c r="H152" s="86">
        <f t="shared" si="7"/>
        <v>0.1038</v>
      </c>
      <c r="I152" s="118">
        <f t="shared" si="8"/>
        <v>26988</v>
      </c>
      <c r="J152" s="64">
        <v>42812</v>
      </c>
      <c r="K152" s="8">
        <v>5889.22</v>
      </c>
      <c r="L152" s="64">
        <v>32091</v>
      </c>
      <c r="M152" s="8">
        <v>4414.4399999999996</v>
      </c>
      <c r="N152" s="64">
        <v>33051</v>
      </c>
      <c r="O152" s="8">
        <v>4546.5</v>
      </c>
      <c r="P152" s="64">
        <v>41989</v>
      </c>
      <c r="Q152" s="8">
        <v>5776.01</v>
      </c>
      <c r="R152" s="64">
        <v>11940</v>
      </c>
      <c r="S152" s="8">
        <v>1642.47</v>
      </c>
      <c r="T152" s="64">
        <v>4771</v>
      </c>
      <c r="U152" s="8">
        <v>656.3</v>
      </c>
      <c r="V152" s="64">
        <v>7290</v>
      </c>
      <c r="W152" s="8">
        <v>1002.81</v>
      </c>
      <c r="X152" s="64">
        <v>41027</v>
      </c>
      <c r="Y152" s="8">
        <v>5643.67</v>
      </c>
      <c r="Z152" s="64">
        <v>13896</v>
      </c>
      <c r="AA152" s="8">
        <v>1911.53</v>
      </c>
      <c r="AB152" s="64">
        <v>17136</v>
      </c>
      <c r="AC152" s="8">
        <v>2357.23</v>
      </c>
      <c r="AD152" s="64">
        <v>13576</v>
      </c>
      <c r="AE152" s="8">
        <v>1867.51</v>
      </c>
      <c r="AF152" s="64">
        <v>421</v>
      </c>
      <c r="AG152" s="8">
        <v>57.910000000000082</v>
      </c>
    </row>
    <row r="153" spans="1:33" ht="12" customHeight="1" x14ac:dyDescent="0.2">
      <c r="A153" s="9">
        <v>12</v>
      </c>
      <c r="B153" s="3" t="s">
        <v>415</v>
      </c>
      <c r="C153" s="72">
        <v>0.4</v>
      </c>
      <c r="D153" s="5" t="s">
        <v>94</v>
      </c>
      <c r="E153" s="78">
        <v>1624959</v>
      </c>
      <c r="F153" s="38">
        <v>205362.32000000004</v>
      </c>
      <c r="G153" s="45">
        <f t="shared" si="6"/>
        <v>0.12640000000000001</v>
      </c>
      <c r="H153" s="86">
        <f t="shared" si="7"/>
        <v>9.2600000000000016E-2</v>
      </c>
      <c r="I153" s="118">
        <f t="shared" si="8"/>
        <v>150471.20340000003</v>
      </c>
      <c r="J153" s="64">
        <v>191171</v>
      </c>
      <c r="K153" s="8">
        <v>24160.19</v>
      </c>
      <c r="L153" s="64">
        <v>176540</v>
      </c>
      <c r="M153" s="8">
        <v>22311.13</v>
      </c>
      <c r="N153" s="64">
        <v>169561</v>
      </c>
      <c r="O153" s="8">
        <v>21429.119999999999</v>
      </c>
      <c r="P153" s="64">
        <v>155800</v>
      </c>
      <c r="Q153" s="8">
        <v>19690</v>
      </c>
      <c r="R153" s="64">
        <v>174214</v>
      </c>
      <c r="S153" s="8">
        <v>22017.17</v>
      </c>
      <c r="T153" s="64">
        <v>79642</v>
      </c>
      <c r="U153" s="8">
        <v>10065.16</v>
      </c>
      <c r="V153" s="64">
        <v>43411</v>
      </c>
      <c r="W153" s="8">
        <v>5486.28</v>
      </c>
      <c r="X153" s="64">
        <v>42273</v>
      </c>
      <c r="Y153" s="8">
        <v>5342.46</v>
      </c>
      <c r="Z153" s="64">
        <v>117516</v>
      </c>
      <c r="AA153" s="8">
        <v>14851.67</v>
      </c>
      <c r="AB153" s="64">
        <v>143688</v>
      </c>
      <c r="AC153" s="8">
        <v>18159.29</v>
      </c>
      <c r="AD153" s="64">
        <v>119008</v>
      </c>
      <c r="AE153" s="8">
        <v>15040.23</v>
      </c>
      <c r="AF153" s="64">
        <v>212135</v>
      </c>
      <c r="AG153" s="8">
        <v>26809.62</v>
      </c>
    </row>
    <row r="154" spans="1:33" ht="14.1" customHeight="1" x14ac:dyDescent="0.2">
      <c r="A154" s="9">
        <v>13</v>
      </c>
      <c r="B154" s="3" t="s">
        <v>416</v>
      </c>
      <c r="C154" s="72">
        <v>4.4999999999999998E-2</v>
      </c>
      <c r="D154" s="5" t="s">
        <v>93</v>
      </c>
      <c r="E154" s="78">
        <v>157595</v>
      </c>
      <c r="F154" s="38">
        <v>21836.369999999995</v>
      </c>
      <c r="G154" s="45">
        <f t="shared" si="6"/>
        <v>0.1386</v>
      </c>
      <c r="H154" s="86">
        <f t="shared" si="7"/>
        <v>0.1048</v>
      </c>
      <c r="I154" s="118">
        <f t="shared" si="8"/>
        <v>16515.956000000002</v>
      </c>
      <c r="J154" s="64">
        <v>21393</v>
      </c>
      <c r="K154" s="8">
        <v>2964.21</v>
      </c>
      <c r="L154" s="64">
        <v>16559</v>
      </c>
      <c r="M154" s="8">
        <v>2294.42</v>
      </c>
      <c r="N154" s="64">
        <v>14448</v>
      </c>
      <c r="O154" s="8">
        <v>2001.91</v>
      </c>
      <c r="P154" s="64">
        <v>27309</v>
      </c>
      <c r="Q154" s="8">
        <v>3783.94</v>
      </c>
      <c r="R154" s="64">
        <v>13204</v>
      </c>
      <c r="S154" s="8">
        <v>1829.55</v>
      </c>
      <c r="T154" s="64">
        <v>4689</v>
      </c>
      <c r="U154" s="8">
        <v>649.71</v>
      </c>
      <c r="V154" s="64">
        <v>3208</v>
      </c>
      <c r="W154" s="8">
        <v>444.5</v>
      </c>
      <c r="X154" s="64">
        <v>6023</v>
      </c>
      <c r="Y154" s="8">
        <v>834.55</v>
      </c>
      <c r="Z154" s="64">
        <v>6742</v>
      </c>
      <c r="AA154" s="8">
        <v>934.17</v>
      </c>
      <c r="AB154" s="64">
        <v>9448</v>
      </c>
      <c r="AC154" s="8">
        <v>1309.1099999999999</v>
      </c>
      <c r="AD154" s="64">
        <v>7709</v>
      </c>
      <c r="AE154" s="8">
        <v>1068.1600000000001</v>
      </c>
      <c r="AF154" s="64">
        <v>26863</v>
      </c>
      <c r="AG154" s="8">
        <v>3722.14</v>
      </c>
    </row>
    <row r="155" spans="1:33" ht="14.1" customHeight="1" x14ac:dyDescent="0.2">
      <c r="A155" s="9">
        <v>14</v>
      </c>
      <c r="B155" s="3" t="s">
        <v>417</v>
      </c>
      <c r="C155" s="72">
        <v>0.48</v>
      </c>
      <c r="D155" s="5" t="s">
        <v>92</v>
      </c>
      <c r="E155" s="78">
        <v>773196</v>
      </c>
      <c r="F155" s="38">
        <v>93835.09</v>
      </c>
      <c r="G155" s="45">
        <f t="shared" si="6"/>
        <v>0.12139999999999999</v>
      </c>
      <c r="H155" s="86">
        <f t="shared" si="7"/>
        <v>8.7599999999999997E-2</v>
      </c>
      <c r="I155" s="118">
        <f t="shared" si="8"/>
        <v>67731.969599999997</v>
      </c>
      <c r="J155" s="64">
        <v>86235</v>
      </c>
      <c r="K155" s="8">
        <v>10465.48</v>
      </c>
      <c r="L155" s="64">
        <v>56012</v>
      </c>
      <c r="M155" s="8">
        <v>6797.62</v>
      </c>
      <c r="N155" s="64">
        <v>51706</v>
      </c>
      <c r="O155" s="8">
        <v>6275.04</v>
      </c>
      <c r="P155" s="64">
        <v>155221</v>
      </c>
      <c r="Q155" s="8">
        <v>18837.62</v>
      </c>
      <c r="R155" s="64">
        <v>60195</v>
      </c>
      <c r="S155" s="8">
        <v>7305.27</v>
      </c>
      <c r="T155" s="64">
        <v>11410</v>
      </c>
      <c r="U155" s="8">
        <v>1384.72</v>
      </c>
      <c r="V155" s="64">
        <v>12725</v>
      </c>
      <c r="W155" s="8">
        <v>1544.31</v>
      </c>
      <c r="X155" s="64">
        <v>30512</v>
      </c>
      <c r="Y155" s="8">
        <v>3702.94</v>
      </c>
      <c r="Z155" s="64">
        <v>44943</v>
      </c>
      <c r="AA155" s="8">
        <v>5454.28</v>
      </c>
      <c r="AB155" s="64">
        <v>49218</v>
      </c>
      <c r="AC155" s="8">
        <v>5973.1</v>
      </c>
      <c r="AD155" s="64">
        <v>47455</v>
      </c>
      <c r="AE155" s="8">
        <v>5759.14</v>
      </c>
      <c r="AF155" s="64">
        <v>167564</v>
      </c>
      <c r="AG155" s="8">
        <v>20335.57</v>
      </c>
    </row>
    <row r="156" spans="1:33" ht="14.1" customHeight="1" x14ac:dyDescent="0.2">
      <c r="A156" s="9">
        <v>15</v>
      </c>
      <c r="B156" s="3" t="s">
        <v>137</v>
      </c>
      <c r="C156" s="72">
        <v>8.5000000000000006E-2</v>
      </c>
      <c r="D156" s="5" t="s">
        <v>91</v>
      </c>
      <c r="E156" s="78">
        <v>318713</v>
      </c>
      <c r="F156" s="38">
        <v>43842.16</v>
      </c>
      <c r="G156" s="45">
        <f t="shared" si="6"/>
        <v>0.1376</v>
      </c>
      <c r="H156" s="86">
        <f t="shared" si="7"/>
        <v>0.1038</v>
      </c>
      <c r="I156" s="118">
        <f t="shared" si="8"/>
        <v>33082.409400000004</v>
      </c>
      <c r="J156" s="64">
        <v>38762</v>
      </c>
      <c r="K156" s="8">
        <v>5332.1</v>
      </c>
      <c r="L156" s="64">
        <v>31357</v>
      </c>
      <c r="M156" s="8">
        <v>4313.47</v>
      </c>
      <c r="N156" s="64">
        <v>42864</v>
      </c>
      <c r="O156" s="8">
        <v>5896.37</v>
      </c>
      <c r="P156" s="64">
        <v>24944</v>
      </c>
      <c r="Q156" s="8">
        <v>3431.3</v>
      </c>
      <c r="R156" s="64">
        <v>48731</v>
      </c>
      <c r="S156" s="8">
        <v>6703.44</v>
      </c>
      <c r="T156" s="64">
        <v>29188</v>
      </c>
      <c r="U156" s="8">
        <v>4015.1</v>
      </c>
      <c r="V156" s="64">
        <v>18929</v>
      </c>
      <c r="W156" s="8">
        <v>2603.87</v>
      </c>
      <c r="X156" s="64">
        <v>17122</v>
      </c>
      <c r="Y156" s="8">
        <v>2355.3000000000002</v>
      </c>
      <c r="Z156" s="64">
        <v>15860</v>
      </c>
      <c r="AA156" s="8">
        <v>2181.6999999999998</v>
      </c>
      <c r="AB156" s="64">
        <v>15807</v>
      </c>
      <c r="AC156" s="8">
        <v>2174.41</v>
      </c>
      <c r="AD156" s="64">
        <v>12504</v>
      </c>
      <c r="AE156" s="8">
        <v>1720.05</v>
      </c>
      <c r="AF156" s="64">
        <v>22645</v>
      </c>
      <c r="AG156" s="8">
        <v>3115.05</v>
      </c>
    </row>
    <row r="157" spans="1:33" ht="14.1" customHeight="1" x14ac:dyDescent="0.2">
      <c r="A157" s="9">
        <v>16</v>
      </c>
      <c r="B157" s="3" t="s">
        <v>418</v>
      </c>
      <c r="C157" s="72">
        <v>0.09</v>
      </c>
      <c r="D157" s="5" t="s">
        <v>90</v>
      </c>
      <c r="E157" s="78">
        <v>94529</v>
      </c>
      <c r="F157" s="38">
        <v>13003.43</v>
      </c>
      <c r="G157" s="45">
        <f t="shared" si="6"/>
        <v>0.1376</v>
      </c>
      <c r="H157" s="86">
        <f t="shared" si="7"/>
        <v>0.1038</v>
      </c>
      <c r="I157" s="118">
        <f t="shared" si="8"/>
        <v>9812.110200000001</v>
      </c>
      <c r="J157" s="64">
        <v>8796</v>
      </c>
      <c r="K157" s="8">
        <v>1209.98</v>
      </c>
      <c r="L157" s="64">
        <v>7731</v>
      </c>
      <c r="M157" s="8">
        <v>1063.48</v>
      </c>
      <c r="N157" s="64">
        <v>7255</v>
      </c>
      <c r="O157" s="8">
        <v>998</v>
      </c>
      <c r="P157" s="64">
        <v>3781</v>
      </c>
      <c r="Q157" s="8">
        <v>520.11</v>
      </c>
      <c r="R157" s="64">
        <v>8879</v>
      </c>
      <c r="S157" s="8">
        <v>1221.4000000000001</v>
      </c>
      <c r="T157" s="64">
        <v>6063</v>
      </c>
      <c r="U157" s="8">
        <v>834.03</v>
      </c>
      <c r="V157" s="64">
        <v>1811</v>
      </c>
      <c r="W157" s="8">
        <v>249.12</v>
      </c>
      <c r="X157" s="64">
        <v>1894</v>
      </c>
      <c r="Y157" s="8">
        <v>260.54000000000002</v>
      </c>
      <c r="Z157" s="64">
        <v>538</v>
      </c>
      <c r="AA157" s="8">
        <v>74.010000000000005</v>
      </c>
      <c r="AB157" s="64">
        <v>9768</v>
      </c>
      <c r="AC157" s="8">
        <v>1343.69</v>
      </c>
      <c r="AD157" s="64">
        <v>12184</v>
      </c>
      <c r="AE157" s="8">
        <v>1676.03</v>
      </c>
      <c r="AF157" s="64">
        <v>25829</v>
      </c>
      <c r="AG157" s="8">
        <v>3553.04</v>
      </c>
    </row>
    <row r="158" spans="1:33" ht="14.1" customHeight="1" x14ac:dyDescent="0.2">
      <c r="A158" s="9">
        <v>17</v>
      </c>
      <c r="B158" s="3" t="s">
        <v>419</v>
      </c>
      <c r="C158" s="72">
        <v>3.5000000000000003E-2</v>
      </c>
      <c r="D158" s="5" t="s">
        <v>89</v>
      </c>
      <c r="E158" s="78">
        <v>32162</v>
      </c>
      <c r="F158" s="38">
        <v>4456.3700000000008</v>
      </c>
      <c r="G158" s="45">
        <f t="shared" si="6"/>
        <v>0.1386</v>
      </c>
      <c r="H158" s="86">
        <f t="shared" si="7"/>
        <v>0.1048</v>
      </c>
      <c r="I158" s="118">
        <f t="shared" si="8"/>
        <v>3370.5776000000001</v>
      </c>
      <c r="J158" s="64">
        <v>4451</v>
      </c>
      <c r="K158" s="8">
        <v>616.73</v>
      </c>
      <c r="L158" s="64">
        <v>4259</v>
      </c>
      <c r="M158" s="8">
        <v>590.13</v>
      </c>
      <c r="N158" s="64">
        <v>2557</v>
      </c>
      <c r="O158" s="8">
        <v>354.3</v>
      </c>
      <c r="P158" s="64">
        <v>6163</v>
      </c>
      <c r="Q158" s="8">
        <v>853.95</v>
      </c>
      <c r="R158" s="64">
        <v>1905</v>
      </c>
      <c r="S158" s="8">
        <v>263.95999999999998</v>
      </c>
      <c r="T158" s="64">
        <v>1011</v>
      </c>
      <c r="U158" s="8">
        <v>140.08000000000001</v>
      </c>
      <c r="V158" s="64">
        <v>195</v>
      </c>
      <c r="W158" s="8">
        <v>27.02</v>
      </c>
      <c r="X158" s="64">
        <v>108</v>
      </c>
      <c r="Y158" s="8">
        <v>14.96</v>
      </c>
      <c r="Z158" s="64">
        <v>188</v>
      </c>
      <c r="AA158" s="8">
        <v>26.05</v>
      </c>
      <c r="AB158" s="64">
        <v>1153</v>
      </c>
      <c r="AC158" s="8">
        <v>159.76</v>
      </c>
      <c r="AD158" s="64">
        <v>1247</v>
      </c>
      <c r="AE158" s="8">
        <v>172.78</v>
      </c>
      <c r="AF158" s="64">
        <v>8925</v>
      </c>
      <c r="AG158" s="8">
        <v>1236.6500000000001</v>
      </c>
    </row>
    <row r="159" spans="1:33" ht="14.1" customHeight="1" x14ac:dyDescent="0.2">
      <c r="A159" s="9">
        <v>18</v>
      </c>
      <c r="B159" s="3" t="s">
        <v>420</v>
      </c>
      <c r="C159" s="72">
        <v>0.997</v>
      </c>
      <c r="D159" s="5" t="s">
        <v>88</v>
      </c>
      <c r="E159" s="78">
        <v>2945539</v>
      </c>
      <c r="F159" s="38">
        <v>347249.60000000009</v>
      </c>
      <c r="G159" s="45">
        <f t="shared" si="6"/>
        <v>0.1179</v>
      </c>
      <c r="H159" s="86">
        <f t="shared" si="7"/>
        <v>8.4100000000000008E-2</v>
      </c>
      <c r="I159" s="118">
        <f t="shared" si="8"/>
        <v>247719.82990000001</v>
      </c>
      <c r="J159" s="64">
        <v>448739</v>
      </c>
      <c r="K159" s="8">
        <v>52901.84</v>
      </c>
      <c r="L159" s="64">
        <v>406017</v>
      </c>
      <c r="M159" s="8">
        <v>47865.34</v>
      </c>
      <c r="N159" s="64">
        <v>432907</v>
      </c>
      <c r="O159" s="8">
        <v>51035.41</v>
      </c>
      <c r="P159" s="64">
        <v>547910</v>
      </c>
      <c r="Q159" s="8">
        <v>64593.11</v>
      </c>
      <c r="R159" s="64">
        <v>603870</v>
      </c>
      <c r="S159" s="8">
        <v>71190.23</v>
      </c>
      <c r="T159" s="64">
        <v>271940</v>
      </c>
      <c r="U159" s="8">
        <v>32059.01</v>
      </c>
      <c r="V159" s="64">
        <v>70997</v>
      </c>
      <c r="W159" s="8">
        <v>8369.84</v>
      </c>
      <c r="X159" s="64">
        <v>51670</v>
      </c>
      <c r="Y159" s="8">
        <v>6091.38</v>
      </c>
      <c r="Z159" s="64">
        <v>23361</v>
      </c>
      <c r="AA159" s="8">
        <v>2754.03</v>
      </c>
      <c r="AB159" s="64">
        <v>13676</v>
      </c>
      <c r="AC159" s="8">
        <v>1612.26</v>
      </c>
      <c r="AD159" s="64">
        <v>24526</v>
      </c>
      <c r="AE159" s="8">
        <v>2891.37</v>
      </c>
      <c r="AF159" s="64">
        <v>49926</v>
      </c>
      <c r="AG159" s="8">
        <v>5885.78</v>
      </c>
    </row>
    <row r="160" spans="1:33" ht="14.1" customHeight="1" x14ac:dyDescent="0.2">
      <c r="A160" s="9">
        <v>19</v>
      </c>
      <c r="B160" s="3" t="s">
        <v>421</v>
      </c>
      <c r="C160" s="72">
        <v>0.13</v>
      </c>
      <c r="D160" s="5" t="s">
        <v>87</v>
      </c>
      <c r="E160" s="78">
        <v>494548</v>
      </c>
      <c r="F160" s="38">
        <v>68030.009999999995</v>
      </c>
      <c r="G160" s="45">
        <f t="shared" si="6"/>
        <v>0.1376</v>
      </c>
      <c r="H160" s="86">
        <f t="shared" si="7"/>
        <v>0.1038</v>
      </c>
      <c r="I160" s="118">
        <f t="shared" si="8"/>
        <v>51334.082399999999</v>
      </c>
      <c r="J160" s="64">
        <v>66609</v>
      </c>
      <c r="K160" s="8">
        <v>9162.73</v>
      </c>
      <c r="L160" s="64">
        <v>47225</v>
      </c>
      <c r="M160" s="8">
        <v>6496.27</v>
      </c>
      <c r="N160" s="64">
        <v>45958</v>
      </c>
      <c r="O160" s="8">
        <v>6321.98</v>
      </c>
      <c r="P160" s="64">
        <v>53273</v>
      </c>
      <c r="Q160" s="8">
        <v>7328.23</v>
      </c>
      <c r="R160" s="64">
        <v>42982</v>
      </c>
      <c r="S160" s="8">
        <v>5912.6</v>
      </c>
      <c r="T160" s="64">
        <v>12159</v>
      </c>
      <c r="U160" s="8">
        <v>1672.59</v>
      </c>
      <c r="V160" s="64">
        <v>17534</v>
      </c>
      <c r="W160" s="8">
        <v>2411.98</v>
      </c>
      <c r="X160" s="64">
        <v>55824</v>
      </c>
      <c r="Y160" s="8">
        <v>7679.15</v>
      </c>
      <c r="Z160" s="64">
        <v>36642</v>
      </c>
      <c r="AA160" s="8">
        <v>5040.47</v>
      </c>
      <c r="AB160" s="64">
        <v>32586</v>
      </c>
      <c r="AC160" s="8">
        <v>4482.53</v>
      </c>
      <c r="AD160" s="64">
        <v>29250</v>
      </c>
      <c r="AE160" s="8">
        <v>4023.63</v>
      </c>
      <c r="AF160" s="64">
        <v>54506</v>
      </c>
      <c r="AG160" s="8">
        <v>7497.85</v>
      </c>
    </row>
    <row r="161" spans="1:33" ht="14.1" customHeight="1" x14ac:dyDescent="0.2">
      <c r="A161" s="9">
        <v>20</v>
      </c>
      <c r="B161" s="3" t="s">
        <v>422</v>
      </c>
      <c r="C161" s="72">
        <v>0.2</v>
      </c>
      <c r="D161" s="5" t="s">
        <v>86</v>
      </c>
      <c r="E161" s="78">
        <v>297000</v>
      </c>
      <c r="F161" s="38">
        <v>39893.040000000001</v>
      </c>
      <c r="G161" s="45">
        <f t="shared" si="6"/>
        <v>0.1343</v>
      </c>
      <c r="H161" s="86">
        <f t="shared" si="7"/>
        <v>0.10050000000000001</v>
      </c>
      <c r="I161" s="118">
        <f t="shared" si="8"/>
        <v>29848.5</v>
      </c>
      <c r="J161" s="64">
        <v>32591</v>
      </c>
      <c r="K161" s="8">
        <v>4377.62</v>
      </c>
      <c r="L161" s="64">
        <v>29765</v>
      </c>
      <c r="M161" s="8">
        <v>3998.03</v>
      </c>
      <c r="N161" s="64">
        <v>31360</v>
      </c>
      <c r="O161" s="8">
        <v>4212.28</v>
      </c>
      <c r="P161" s="64">
        <v>51934</v>
      </c>
      <c r="Q161" s="8">
        <v>6975.77</v>
      </c>
      <c r="R161" s="64">
        <v>9212</v>
      </c>
      <c r="S161" s="8">
        <v>1237.3599999999999</v>
      </c>
      <c r="T161" s="64">
        <v>2023</v>
      </c>
      <c r="U161" s="8">
        <v>271.73</v>
      </c>
      <c r="V161" s="64">
        <v>14078</v>
      </c>
      <c r="W161" s="8">
        <v>1890.96</v>
      </c>
      <c r="X161" s="64">
        <v>25785</v>
      </c>
      <c r="Y161" s="8">
        <v>3463.44</v>
      </c>
      <c r="Z161" s="64">
        <v>15592</v>
      </c>
      <c r="AA161" s="8">
        <v>2094.3200000000002</v>
      </c>
      <c r="AB161" s="64">
        <v>21348</v>
      </c>
      <c r="AC161" s="8">
        <v>2867.46</v>
      </c>
      <c r="AD161" s="64">
        <v>15476</v>
      </c>
      <c r="AE161" s="8">
        <v>2078.7399999999998</v>
      </c>
      <c r="AF161" s="64">
        <v>47836</v>
      </c>
      <c r="AG161" s="8">
        <v>6425.33</v>
      </c>
    </row>
    <row r="162" spans="1:33" ht="14.1" customHeight="1" x14ac:dyDescent="0.2">
      <c r="A162" s="9">
        <v>21</v>
      </c>
      <c r="B162" s="3" t="s">
        <v>520</v>
      </c>
      <c r="C162" s="72">
        <v>0.06</v>
      </c>
      <c r="D162" s="5" t="s">
        <v>85</v>
      </c>
      <c r="E162" s="78">
        <v>299800</v>
      </c>
      <c r="F162" s="38">
        <v>41540.289999999994</v>
      </c>
      <c r="G162" s="45">
        <f t="shared" si="6"/>
        <v>0.1386</v>
      </c>
      <c r="H162" s="86">
        <f t="shared" si="7"/>
        <v>0.1048</v>
      </c>
      <c r="I162" s="118">
        <f t="shared" si="8"/>
        <v>31419.040000000001</v>
      </c>
      <c r="J162" s="64">
        <v>42253</v>
      </c>
      <c r="K162" s="8">
        <v>5854.58</v>
      </c>
      <c r="L162" s="64">
        <v>34480</v>
      </c>
      <c r="M162" s="8">
        <v>4777.55</v>
      </c>
      <c r="N162" s="64">
        <v>30645</v>
      </c>
      <c r="O162" s="8">
        <v>4246.17</v>
      </c>
      <c r="P162" s="64">
        <v>42135</v>
      </c>
      <c r="Q162" s="8">
        <v>5838.23</v>
      </c>
      <c r="R162" s="64">
        <v>31949</v>
      </c>
      <c r="S162" s="8">
        <v>4426.8500000000004</v>
      </c>
      <c r="T162" s="64">
        <v>5485</v>
      </c>
      <c r="U162" s="8">
        <v>760</v>
      </c>
      <c r="V162" s="64">
        <v>8900</v>
      </c>
      <c r="W162" s="8">
        <v>1233.18</v>
      </c>
      <c r="X162" s="64">
        <v>19254</v>
      </c>
      <c r="Y162" s="8">
        <v>2667.83</v>
      </c>
      <c r="Z162" s="64">
        <v>20048</v>
      </c>
      <c r="AA162" s="8">
        <v>2777.85</v>
      </c>
      <c r="AB162" s="64">
        <v>20940</v>
      </c>
      <c r="AC162" s="8">
        <v>2901.45</v>
      </c>
      <c r="AD162" s="64">
        <v>20354</v>
      </c>
      <c r="AE162" s="8">
        <v>2820.25</v>
      </c>
      <c r="AF162" s="64">
        <v>23357</v>
      </c>
      <c r="AG162" s="8">
        <v>3236.35</v>
      </c>
    </row>
    <row r="163" spans="1:33" ht="14.1" customHeight="1" x14ac:dyDescent="0.2">
      <c r="A163" s="9">
        <v>22</v>
      </c>
      <c r="B163" s="3" t="s">
        <v>425</v>
      </c>
      <c r="C163" s="72">
        <v>0.01</v>
      </c>
      <c r="D163" s="5" t="s">
        <v>84</v>
      </c>
      <c r="E163" s="78">
        <v>36623</v>
      </c>
      <c r="F163" s="38">
        <v>4026.4900000000002</v>
      </c>
      <c r="G163" s="45">
        <f t="shared" si="6"/>
        <v>0.1099</v>
      </c>
      <c r="H163" s="86">
        <f t="shared" si="7"/>
        <v>7.6100000000000001E-2</v>
      </c>
      <c r="I163" s="118">
        <f t="shared" si="8"/>
        <v>2787.0102999999999</v>
      </c>
      <c r="J163" s="64">
        <v>4345</v>
      </c>
      <c r="K163" s="8">
        <v>285.89999999999998</v>
      </c>
      <c r="L163" s="64">
        <v>4123</v>
      </c>
      <c r="M163" s="8">
        <v>271.29000000000002</v>
      </c>
      <c r="N163" s="64">
        <v>3863</v>
      </c>
      <c r="O163" s="8">
        <v>254.19</v>
      </c>
      <c r="P163" s="64">
        <v>5413</v>
      </c>
      <c r="Q163" s="8">
        <v>599.23</v>
      </c>
      <c r="R163" s="64">
        <v>2852</v>
      </c>
      <c r="S163" s="8">
        <v>395.17</v>
      </c>
      <c r="T163" s="64">
        <v>1453</v>
      </c>
      <c r="U163" s="8">
        <v>201.33</v>
      </c>
      <c r="V163" s="64">
        <v>1468</v>
      </c>
      <c r="W163" s="8">
        <v>203.41</v>
      </c>
      <c r="X163" s="64">
        <v>3227</v>
      </c>
      <c r="Y163" s="8">
        <v>447.13</v>
      </c>
      <c r="Z163" s="64">
        <v>1118</v>
      </c>
      <c r="AA163" s="8">
        <v>154.91</v>
      </c>
      <c r="AB163" s="64">
        <v>2577</v>
      </c>
      <c r="AC163" s="8">
        <v>357.07</v>
      </c>
      <c r="AD163" s="64">
        <v>1939</v>
      </c>
      <c r="AE163" s="8">
        <v>268.67</v>
      </c>
      <c r="AF163" s="64">
        <v>4245</v>
      </c>
      <c r="AG163" s="8">
        <v>588.19000000000005</v>
      </c>
    </row>
    <row r="164" spans="1:33" ht="14.1" customHeight="1" x14ac:dyDescent="0.2">
      <c r="A164" s="9">
        <v>23</v>
      </c>
      <c r="B164" s="3" t="s">
        <v>423</v>
      </c>
      <c r="C164" s="72">
        <v>3.6999999999999998E-2</v>
      </c>
      <c r="D164" s="5" t="s">
        <v>83</v>
      </c>
      <c r="E164" s="78">
        <v>21110</v>
      </c>
      <c r="F164" s="38">
        <v>2925</v>
      </c>
      <c r="G164" s="45">
        <f t="shared" si="6"/>
        <v>0.1386</v>
      </c>
      <c r="H164" s="86">
        <f t="shared" si="7"/>
        <v>0.1048</v>
      </c>
      <c r="I164" s="118">
        <f t="shared" si="8"/>
        <v>2212.328</v>
      </c>
      <c r="J164" s="64">
        <v>5993</v>
      </c>
      <c r="K164" s="8">
        <v>830.39</v>
      </c>
      <c r="L164" s="64">
        <v>5046</v>
      </c>
      <c r="M164" s="8">
        <v>699.17</v>
      </c>
      <c r="N164" s="64">
        <v>5925</v>
      </c>
      <c r="O164" s="8">
        <v>820.97</v>
      </c>
      <c r="P164" s="64">
        <v>4146</v>
      </c>
      <c r="Q164" s="8">
        <v>574.47</v>
      </c>
      <c r="R164" s="64">
        <v>0</v>
      </c>
      <c r="S164" s="8">
        <v>0</v>
      </c>
      <c r="T164" s="64">
        <v>0</v>
      </c>
      <c r="U164" s="8">
        <v>0</v>
      </c>
      <c r="V164" s="64">
        <v>0</v>
      </c>
      <c r="W164" s="8">
        <v>0</v>
      </c>
      <c r="X164" s="64">
        <v>0</v>
      </c>
      <c r="Y164" s="8">
        <v>0</v>
      </c>
      <c r="Z164" s="64">
        <v>0</v>
      </c>
      <c r="AA164" s="8">
        <v>0</v>
      </c>
      <c r="AB164" s="64">
        <v>0</v>
      </c>
      <c r="AC164" s="8">
        <v>0</v>
      </c>
      <c r="AD164" s="64">
        <v>0</v>
      </c>
      <c r="AE164" s="8">
        <v>0</v>
      </c>
      <c r="AF164" s="64">
        <v>0</v>
      </c>
      <c r="AG164" s="8">
        <v>0</v>
      </c>
    </row>
    <row r="165" spans="1:33" ht="14.1" customHeight="1" x14ac:dyDescent="0.2">
      <c r="A165" s="9">
        <v>24</v>
      </c>
      <c r="B165" s="3" t="s">
        <v>424</v>
      </c>
      <c r="C165" s="72">
        <v>0.15</v>
      </c>
      <c r="D165" s="5" t="s">
        <v>203</v>
      </c>
      <c r="E165" s="78">
        <v>278000</v>
      </c>
      <c r="F165" s="38">
        <v>38241.69</v>
      </c>
      <c r="G165" s="45">
        <f t="shared" si="6"/>
        <v>0.1376</v>
      </c>
      <c r="H165" s="86">
        <f t="shared" si="7"/>
        <v>0.1038</v>
      </c>
      <c r="I165" s="118">
        <f t="shared" si="8"/>
        <v>28856.400000000001</v>
      </c>
      <c r="J165" s="64">
        <v>29991</v>
      </c>
      <c r="K165" s="8">
        <v>4125.5600000000004</v>
      </c>
      <c r="L165" s="64">
        <v>35087</v>
      </c>
      <c r="M165" s="8">
        <v>4826.57</v>
      </c>
      <c r="N165" s="64">
        <v>23454</v>
      </c>
      <c r="O165" s="8">
        <v>3226.33</v>
      </c>
      <c r="P165" s="64">
        <v>57641</v>
      </c>
      <c r="Q165" s="8">
        <v>7929.1</v>
      </c>
      <c r="R165" s="64">
        <v>10595</v>
      </c>
      <c r="S165" s="8">
        <v>1457.45</v>
      </c>
      <c r="T165" s="64">
        <v>2425</v>
      </c>
      <c r="U165" s="8">
        <v>333.58</v>
      </c>
      <c r="V165" s="64">
        <v>7233</v>
      </c>
      <c r="W165" s="8">
        <v>994.97</v>
      </c>
      <c r="X165" s="64">
        <v>44012</v>
      </c>
      <c r="Y165" s="8">
        <v>6054.29</v>
      </c>
      <c r="Z165" s="64">
        <v>16062</v>
      </c>
      <c r="AA165" s="8">
        <v>2209.4899999999998</v>
      </c>
      <c r="AB165" s="64">
        <v>9051</v>
      </c>
      <c r="AC165" s="8">
        <v>1245.06</v>
      </c>
      <c r="AD165" s="64">
        <v>9014</v>
      </c>
      <c r="AE165" s="8">
        <v>1239.97</v>
      </c>
      <c r="AF165" s="64">
        <v>33435</v>
      </c>
      <c r="AG165" s="8">
        <v>4599.32</v>
      </c>
    </row>
    <row r="166" spans="1:33" ht="14.1" customHeight="1" x14ac:dyDescent="0.2">
      <c r="A166" s="9">
        <v>25</v>
      </c>
      <c r="B166" s="3" t="s">
        <v>521</v>
      </c>
      <c r="C166" s="72">
        <v>0.03</v>
      </c>
      <c r="D166" s="5" t="s">
        <v>82</v>
      </c>
      <c r="E166" s="78">
        <v>52876</v>
      </c>
      <c r="F166" s="38">
        <v>7326.5100000000011</v>
      </c>
      <c r="G166" s="45">
        <f t="shared" si="6"/>
        <v>0.1386</v>
      </c>
      <c r="H166" s="86">
        <f t="shared" si="7"/>
        <v>0.1048</v>
      </c>
      <c r="I166" s="118">
        <f t="shared" si="8"/>
        <v>5541.4048000000003</v>
      </c>
      <c r="J166" s="64">
        <v>10939</v>
      </c>
      <c r="K166" s="8">
        <v>1515.71</v>
      </c>
      <c r="L166" s="64">
        <v>7697</v>
      </c>
      <c r="M166" s="8">
        <v>1066.5</v>
      </c>
      <c r="N166" s="64">
        <v>5287</v>
      </c>
      <c r="O166" s="8">
        <v>732.57</v>
      </c>
      <c r="P166" s="64">
        <v>12580</v>
      </c>
      <c r="Q166" s="8">
        <v>1743.08</v>
      </c>
      <c r="R166" s="64">
        <v>5600</v>
      </c>
      <c r="S166" s="8">
        <v>775.94</v>
      </c>
      <c r="T166" s="64">
        <v>212</v>
      </c>
      <c r="U166" s="8">
        <v>29.37</v>
      </c>
      <c r="V166" s="64">
        <v>9</v>
      </c>
      <c r="W166" s="8">
        <v>1.25</v>
      </c>
      <c r="X166" s="64">
        <v>133</v>
      </c>
      <c r="Y166" s="8">
        <v>18.43</v>
      </c>
      <c r="Z166" s="64">
        <v>127</v>
      </c>
      <c r="AA166" s="8">
        <v>17.600000000000001</v>
      </c>
      <c r="AB166" s="64">
        <v>679</v>
      </c>
      <c r="AC166" s="8">
        <v>94.08</v>
      </c>
      <c r="AD166" s="64">
        <v>1904</v>
      </c>
      <c r="AE166" s="8">
        <v>263.82</v>
      </c>
      <c r="AF166" s="64">
        <v>7709</v>
      </c>
      <c r="AG166" s="8">
        <v>1068.1600000000001</v>
      </c>
    </row>
    <row r="167" spans="1:33" ht="14.1" customHeight="1" x14ac:dyDescent="0.2">
      <c r="A167" s="9">
        <v>26</v>
      </c>
      <c r="B167" s="3" t="s">
        <v>522</v>
      </c>
      <c r="C167" s="72">
        <v>0.3</v>
      </c>
      <c r="D167" s="5" t="s">
        <v>81</v>
      </c>
      <c r="E167" s="78">
        <v>446691</v>
      </c>
      <c r="F167" s="38">
        <v>56452.819999999992</v>
      </c>
      <c r="G167" s="45">
        <f t="shared" si="6"/>
        <v>0.12640000000000001</v>
      </c>
      <c r="H167" s="86">
        <f t="shared" si="7"/>
        <v>9.2600000000000016E-2</v>
      </c>
      <c r="I167" s="118">
        <f t="shared" si="8"/>
        <v>41363.58660000001</v>
      </c>
      <c r="J167" s="64">
        <v>81657</v>
      </c>
      <c r="K167" s="8">
        <v>10319.81</v>
      </c>
      <c r="L167" s="64">
        <v>60131</v>
      </c>
      <c r="M167" s="8">
        <v>7599.36</v>
      </c>
      <c r="N167" s="64">
        <v>55830</v>
      </c>
      <c r="O167" s="8">
        <v>7055.8</v>
      </c>
      <c r="P167" s="64">
        <v>5140</v>
      </c>
      <c r="Q167" s="8">
        <v>649.59</v>
      </c>
      <c r="R167" s="64">
        <v>55513</v>
      </c>
      <c r="S167" s="8">
        <v>7015.73</v>
      </c>
      <c r="T167" s="64">
        <v>20603</v>
      </c>
      <c r="U167" s="8">
        <v>2603.81</v>
      </c>
      <c r="V167" s="64">
        <v>9286</v>
      </c>
      <c r="W167" s="8">
        <v>1173.56</v>
      </c>
      <c r="X167" s="64">
        <v>10692</v>
      </c>
      <c r="Y167" s="8">
        <v>1351.25</v>
      </c>
      <c r="Z167" s="64">
        <v>9656</v>
      </c>
      <c r="AA167" s="8">
        <v>1220.33</v>
      </c>
      <c r="AB167" s="64">
        <v>18769</v>
      </c>
      <c r="AC167" s="8">
        <v>2372.0300000000002</v>
      </c>
      <c r="AD167" s="64">
        <v>22131</v>
      </c>
      <c r="AE167" s="8">
        <v>2796.92</v>
      </c>
      <c r="AF167" s="64">
        <v>97283</v>
      </c>
      <c r="AG167" s="8">
        <v>12294.63</v>
      </c>
    </row>
    <row r="168" spans="1:33" ht="14.1" customHeight="1" x14ac:dyDescent="0.2">
      <c r="A168" s="9">
        <v>27</v>
      </c>
      <c r="B168" s="3" t="s">
        <v>426</v>
      </c>
      <c r="C168" s="72">
        <v>0.35499999999999998</v>
      </c>
      <c r="D168" s="5" t="s">
        <v>80</v>
      </c>
      <c r="E168" s="78">
        <v>880586</v>
      </c>
      <c r="F168" s="38">
        <v>111288.46000000002</v>
      </c>
      <c r="G168" s="45">
        <f t="shared" si="6"/>
        <v>0.12640000000000001</v>
      </c>
      <c r="H168" s="86">
        <f t="shared" si="7"/>
        <v>9.2600000000000016E-2</v>
      </c>
      <c r="I168" s="118">
        <f t="shared" si="8"/>
        <v>81542.26360000002</v>
      </c>
      <c r="J168" s="64">
        <v>117054</v>
      </c>
      <c r="K168" s="8">
        <v>14793.28</v>
      </c>
      <c r="L168" s="64">
        <v>88432</v>
      </c>
      <c r="M168" s="8">
        <v>11176.04</v>
      </c>
      <c r="N168" s="64">
        <v>68610</v>
      </c>
      <c r="O168" s="8">
        <v>8670.93</v>
      </c>
      <c r="P168" s="64">
        <v>142927</v>
      </c>
      <c r="Q168" s="8">
        <v>18063.11</v>
      </c>
      <c r="R168" s="64">
        <v>120319</v>
      </c>
      <c r="S168" s="8">
        <v>15205.92</v>
      </c>
      <c r="T168" s="64">
        <v>35307</v>
      </c>
      <c r="U168" s="8">
        <v>4462.1000000000004</v>
      </c>
      <c r="V168" s="64">
        <v>0</v>
      </c>
      <c r="W168" s="8">
        <v>0</v>
      </c>
      <c r="X168" s="64">
        <v>0</v>
      </c>
      <c r="Y168" s="8">
        <v>0</v>
      </c>
      <c r="Z168" s="64">
        <v>2457</v>
      </c>
      <c r="AA168" s="8">
        <v>310.52</v>
      </c>
      <c r="AB168" s="64">
        <v>69425</v>
      </c>
      <c r="AC168" s="8">
        <v>8773.93</v>
      </c>
      <c r="AD168" s="64">
        <v>41391</v>
      </c>
      <c r="AE168" s="8">
        <v>5230.99</v>
      </c>
      <c r="AF168" s="64">
        <v>194664</v>
      </c>
      <c r="AG168" s="8">
        <v>24601.64</v>
      </c>
    </row>
    <row r="169" spans="1:33" ht="14.1" customHeight="1" x14ac:dyDescent="0.2">
      <c r="A169" s="9">
        <v>28</v>
      </c>
      <c r="B169" s="3" t="s">
        <v>427</v>
      </c>
      <c r="C169" s="72">
        <v>3.9E-2</v>
      </c>
      <c r="D169" s="5" t="s">
        <v>79</v>
      </c>
      <c r="E169" s="78">
        <v>50384</v>
      </c>
      <c r="F169" s="38">
        <v>6981.19</v>
      </c>
      <c r="G169" s="45">
        <f t="shared" si="6"/>
        <v>0.1386</v>
      </c>
      <c r="H169" s="86">
        <f t="shared" si="7"/>
        <v>0.1048</v>
      </c>
      <c r="I169" s="118">
        <f t="shared" si="8"/>
        <v>5280.2431999999999</v>
      </c>
      <c r="J169" s="64">
        <v>6515</v>
      </c>
      <c r="K169" s="8">
        <v>902.72</v>
      </c>
      <c r="L169" s="64">
        <v>4511</v>
      </c>
      <c r="M169" s="8">
        <v>625.04</v>
      </c>
      <c r="N169" s="64">
        <v>3261</v>
      </c>
      <c r="O169" s="8">
        <v>451.84</v>
      </c>
      <c r="P169" s="64">
        <v>10998</v>
      </c>
      <c r="Q169" s="8">
        <v>1523.88</v>
      </c>
      <c r="R169" s="64">
        <v>6391</v>
      </c>
      <c r="S169" s="8">
        <v>885.54</v>
      </c>
      <c r="T169" s="64">
        <v>240</v>
      </c>
      <c r="U169" s="8">
        <v>33.25</v>
      </c>
      <c r="V169" s="64">
        <v>830</v>
      </c>
      <c r="W169" s="8">
        <v>115</v>
      </c>
      <c r="X169" s="64">
        <v>819</v>
      </c>
      <c r="Y169" s="8">
        <v>113.48</v>
      </c>
      <c r="Z169" s="64">
        <v>0</v>
      </c>
      <c r="AA169" s="8">
        <v>0</v>
      </c>
      <c r="AB169" s="64">
        <v>1936</v>
      </c>
      <c r="AC169" s="8">
        <v>268.25</v>
      </c>
      <c r="AD169" s="64">
        <v>1667</v>
      </c>
      <c r="AE169" s="8">
        <v>230.98</v>
      </c>
      <c r="AF169" s="64">
        <v>13216</v>
      </c>
      <c r="AG169" s="8">
        <v>1831.21</v>
      </c>
    </row>
    <row r="170" spans="1:33" ht="14.1" customHeight="1" x14ac:dyDescent="0.2">
      <c r="A170" s="9">
        <v>29</v>
      </c>
      <c r="B170" s="3" t="s">
        <v>428</v>
      </c>
      <c r="C170" s="72">
        <v>0.13800000000000001</v>
      </c>
      <c r="D170" s="5" t="s">
        <v>78</v>
      </c>
      <c r="E170" s="78">
        <v>340595</v>
      </c>
      <c r="F170" s="38">
        <v>46852.26</v>
      </c>
      <c r="G170" s="45">
        <f t="shared" si="6"/>
        <v>0.1376</v>
      </c>
      <c r="H170" s="86">
        <f t="shared" si="7"/>
        <v>0.1038</v>
      </c>
      <c r="I170" s="118">
        <f t="shared" si="8"/>
        <v>35353.760999999999</v>
      </c>
      <c r="J170" s="64">
        <v>61775</v>
      </c>
      <c r="K170" s="8">
        <v>8497.77</v>
      </c>
      <c r="L170" s="64">
        <v>50122</v>
      </c>
      <c r="M170" s="8">
        <v>6894.78</v>
      </c>
      <c r="N170" s="64">
        <v>44825</v>
      </c>
      <c r="O170" s="8">
        <v>6166.13</v>
      </c>
      <c r="P170" s="64">
        <v>30850</v>
      </c>
      <c r="Q170" s="8">
        <v>4243.7299999999996</v>
      </c>
      <c r="R170" s="64">
        <v>49762</v>
      </c>
      <c r="S170" s="8">
        <v>6845.26</v>
      </c>
      <c r="T170" s="64">
        <v>10628</v>
      </c>
      <c r="U170" s="8">
        <v>1461.99</v>
      </c>
      <c r="V170" s="64">
        <v>6682</v>
      </c>
      <c r="W170" s="8">
        <v>919.18</v>
      </c>
      <c r="X170" s="64">
        <v>7604</v>
      </c>
      <c r="Y170" s="8">
        <v>1046.01</v>
      </c>
      <c r="Z170" s="64">
        <v>5582</v>
      </c>
      <c r="AA170" s="8">
        <v>767.86</v>
      </c>
      <c r="AB170" s="64">
        <v>8707</v>
      </c>
      <c r="AC170" s="8">
        <v>1197.73</v>
      </c>
      <c r="AD170" s="64">
        <v>12974</v>
      </c>
      <c r="AE170" s="8">
        <v>1784.7</v>
      </c>
      <c r="AF170" s="64">
        <v>51084</v>
      </c>
      <c r="AG170" s="8">
        <v>7027.12</v>
      </c>
    </row>
    <row r="171" spans="1:33" ht="14.1" customHeight="1" x14ac:dyDescent="0.2">
      <c r="A171" s="9">
        <v>30</v>
      </c>
      <c r="B171" s="3" t="s">
        <v>429</v>
      </c>
      <c r="C171" s="72">
        <v>0.06</v>
      </c>
      <c r="D171" s="5" t="s">
        <v>77</v>
      </c>
      <c r="E171" s="78">
        <v>95495</v>
      </c>
      <c r="F171" s="38">
        <v>13231.77</v>
      </c>
      <c r="G171" s="45">
        <f t="shared" si="6"/>
        <v>0.1386</v>
      </c>
      <c r="H171" s="86">
        <f t="shared" si="7"/>
        <v>0.1048</v>
      </c>
      <c r="I171" s="118">
        <f t="shared" si="8"/>
        <v>10007.876</v>
      </c>
      <c r="J171" s="64">
        <v>11797</v>
      </c>
      <c r="K171" s="8">
        <v>1634.59</v>
      </c>
      <c r="L171" s="64">
        <v>7317</v>
      </c>
      <c r="M171" s="8">
        <v>1013.84</v>
      </c>
      <c r="N171" s="64">
        <v>8247</v>
      </c>
      <c r="O171" s="8">
        <v>1142.7</v>
      </c>
      <c r="P171" s="64">
        <v>20685</v>
      </c>
      <c r="Q171" s="8">
        <v>2866.11</v>
      </c>
      <c r="R171" s="64">
        <v>10367</v>
      </c>
      <c r="S171" s="8">
        <v>1436.45</v>
      </c>
      <c r="T171" s="64">
        <v>3529</v>
      </c>
      <c r="U171" s="8">
        <v>488.98</v>
      </c>
      <c r="V171" s="64">
        <v>3586</v>
      </c>
      <c r="W171" s="8">
        <v>496.88</v>
      </c>
      <c r="X171" s="64">
        <v>4366</v>
      </c>
      <c r="Y171" s="8">
        <v>604.95000000000005</v>
      </c>
      <c r="Z171" s="64">
        <v>3386</v>
      </c>
      <c r="AA171" s="8">
        <v>469.16</v>
      </c>
      <c r="AB171" s="64">
        <v>5266</v>
      </c>
      <c r="AC171" s="8">
        <v>729.66</v>
      </c>
      <c r="AD171" s="64">
        <v>4776</v>
      </c>
      <c r="AE171" s="8">
        <v>661.76</v>
      </c>
      <c r="AF171" s="64">
        <v>12173</v>
      </c>
      <c r="AG171" s="8">
        <v>1686.69</v>
      </c>
    </row>
    <row r="172" spans="1:33" ht="14.1" customHeight="1" x14ac:dyDescent="0.2">
      <c r="A172" s="9">
        <v>31</v>
      </c>
      <c r="B172" s="3" t="s">
        <v>430</v>
      </c>
      <c r="C172" s="72">
        <v>0.04</v>
      </c>
      <c r="D172" s="5" t="s">
        <v>76</v>
      </c>
      <c r="E172" s="78">
        <v>167621</v>
      </c>
      <c r="F172" s="38">
        <v>23225.559999999994</v>
      </c>
      <c r="G172" s="45">
        <f t="shared" si="6"/>
        <v>0.1386</v>
      </c>
      <c r="H172" s="86">
        <f t="shared" si="7"/>
        <v>0.1048</v>
      </c>
      <c r="I172" s="118">
        <f t="shared" si="8"/>
        <v>17566.680800000002</v>
      </c>
      <c r="J172" s="64">
        <v>21678</v>
      </c>
      <c r="K172" s="8">
        <v>3003.7</v>
      </c>
      <c r="L172" s="64">
        <v>16680</v>
      </c>
      <c r="M172" s="8">
        <v>2311.1799999999998</v>
      </c>
      <c r="N172" s="64">
        <v>20280</v>
      </c>
      <c r="O172" s="8">
        <v>2810</v>
      </c>
      <c r="P172" s="64">
        <v>17399</v>
      </c>
      <c r="Q172" s="8">
        <v>2410.81</v>
      </c>
      <c r="R172" s="64">
        <v>3808</v>
      </c>
      <c r="S172" s="8">
        <v>527.64</v>
      </c>
      <c r="T172" s="64">
        <v>1588</v>
      </c>
      <c r="U172" s="8">
        <v>220.03</v>
      </c>
      <c r="V172" s="64">
        <v>4416</v>
      </c>
      <c r="W172" s="8">
        <v>611.88</v>
      </c>
      <c r="X172" s="64">
        <v>16516</v>
      </c>
      <c r="Y172" s="8">
        <v>2288.46</v>
      </c>
      <c r="Z172" s="64">
        <v>15754</v>
      </c>
      <c r="AA172" s="8">
        <v>2182.87</v>
      </c>
      <c r="AB172" s="64">
        <v>18811</v>
      </c>
      <c r="AC172" s="8">
        <v>2606.4499999999998</v>
      </c>
      <c r="AD172" s="64">
        <v>12268</v>
      </c>
      <c r="AE172" s="8">
        <v>1699.85</v>
      </c>
      <c r="AF172" s="64">
        <v>18423</v>
      </c>
      <c r="AG172" s="8">
        <v>2552.69</v>
      </c>
    </row>
    <row r="173" spans="1:33" ht="14.1" customHeight="1" x14ac:dyDescent="0.2">
      <c r="A173" s="9">
        <v>32</v>
      </c>
      <c r="B173" s="3" t="s">
        <v>431</v>
      </c>
      <c r="C173" s="72">
        <v>0.14499999999999999</v>
      </c>
      <c r="D173" s="5" t="s">
        <v>75</v>
      </c>
      <c r="E173" s="78">
        <v>580419</v>
      </c>
      <c r="F173" s="38">
        <v>79842.44</v>
      </c>
      <c r="G173" s="45">
        <f t="shared" si="6"/>
        <v>0.1376</v>
      </c>
      <c r="H173" s="86">
        <f t="shared" si="7"/>
        <v>0.1038</v>
      </c>
      <c r="I173" s="118">
        <f t="shared" si="8"/>
        <v>60247.492200000001</v>
      </c>
      <c r="J173" s="64">
        <v>61704</v>
      </c>
      <c r="K173" s="8">
        <v>8488</v>
      </c>
      <c r="L173" s="64">
        <v>49960</v>
      </c>
      <c r="M173" s="8">
        <v>6872.5</v>
      </c>
      <c r="N173" s="64">
        <v>60565</v>
      </c>
      <c r="O173" s="8">
        <v>8331.32</v>
      </c>
      <c r="P173" s="64">
        <v>62337</v>
      </c>
      <c r="Q173" s="8">
        <v>8575.08</v>
      </c>
      <c r="R173" s="64">
        <v>59457</v>
      </c>
      <c r="S173" s="8">
        <v>8178.9</v>
      </c>
      <c r="T173" s="64">
        <v>37452</v>
      </c>
      <c r="U173" s="8">
        <v>5151.8999999999996</v>
      </c>
      <c r="V173" s="64">
        <v>25524</v>
      </c>
      <c r="W173" s="8">
        <v>3511.08</v>
      </c>
      <c r="X173" s="64">
        <v>31071</v>
      </c>
      <c r="Y173" s="8">
        <v>4274.13</v>
      </c>
      <c r="Z173" s="64">
        <v>42448</v>
      </c>
      <c r="AA173" s="8">
        <v>5839.15</v>
      </c>
      <c r="AB173" s="64">
        <v>44065</v>
      </c>
      <c r="AC173" s="8">
        <v>6061.58</v>
      </c>
      <c r="AD173" s="64">
        <v>45825</v>
      </c>
      <c r="AE173" s="8">
        <v>6303.69</v>
      </c>
      <c r="AF173" s="64">
        <v>60011</v>
      </c>
      <c r="AG173" s="8">
        <v>8255.11</v>
      </c>
    </row>
    <row r="174" spans="1:33" ht="14.1" customHeight="1" x14ac:dyDescent="0.2">
      <c r="A174" s="9">
        <v>33</v>
      </c>
      <c r="B174" s="3" t="s">
        <v>432</v>
      </c>
      <c r="C174" s="72">
        <v>0.14000000000000001</v>
      </c>
      <c r="D174" s="5" t="s">
        <v>123</v>
      </c>
      <c r="E174" s="78">
        <v>291000</v>
      </c>
      <c r="F174" s="38">
        <v>40029.97</v>
      </c>
      <c r="G174" s="45">
        <f t="shared" si="6"/>
        <v>0.1376</v>
      </c>
      <c r="H174" s="86">
        <f t="shared" si="7"/>
        <v>0.1038</v>
      </c>
      <c r="I174" s="118">
        <f t="shared" si="8"/>
        <v>30205.8</v>
      </c>
      <c r="J174" s="64">
        <v>53378</v>
      </c>
      <c r="K174" s="8">
        <v>7342.68</v>
      </c>
      <c r="L174" s="64">
        <v>42930</v>
      </c>
      <c r="M174" s="8">
        <v>5905.45</v>
      </c>
      <c r="N174" s="64">
        <v>44919</v>
      </c>
      <c r="O174" s="8">
        <v>6179.06</v>
      </c>
      <c r="P174" s="64">
        <v>50744</v>
      </c>
      <c r="Q174" s="8">
        <v>6980.34</v>
      </c>
      <c r="R174" s="64">
        <v>13702</v>
      </c>
      <c r="S174" s="8">
        <v>1884.85</v>
      </c>
      <c r="T174" s="64">
        <v>8583</v>
      </c>
      <c r="U174" s="8">
        <v>1180.68</v>
      </c>
      <c r="V174" s="64">
        <v>17833</v>
      </c>
      <c r="W174" s="8">
        <v>2453.11</v>
      </c>
      <c r="X174" s="64">
        <v>30831</v>
      </c>
      <c r="Y174" s="8">
        <v>4241.1099999999997</v>
      </c>
      <c r="Z174" s="64">
        <v>14734</v>
      </c>
      <c r="AA174" s="8">
        <v>2026.81</v>
      </c>
      <c r="AB174" s="64">
        <v>13346</v>
      </c>
      <c r="AC174" s="8">
        <v>1835.88</v>
      </c>
      <c r="AD174" s="64">
        <v>0</v>
      </c>
      <c r="AE174" s="8">
        <v>0</v>
      </c>
      <c r="AF174" s="64">
        <v>0</v>
      </c>
      <c r="AG174" s="8">
        <v>0</v>
      </c>
    </row>
    <row r="175" spans="1:33" ht="14.1" customHeight="1" x14ac:dyDescent="0.2">
      <c r="A175" s="9">
        <v>34</v>
      </c>
      <c r="B175" s="3" t="s">
        <v>433</v>
      </c>
      <c r="C175" s="72">
        <v>9.7000000000000003E-2</v>
      </c>
      <c r="D175" s="5" t="s">
        <v>74</v>
      </c>
      <c r="E175" s="78">
        <v>259000</v>
      </c>
      <c r="F175" s="38">
        <v>35628.049999999996</v>
      </c>
      <c r="G175" s="45">
        <f t="shared" si="6"/>
        <v>0.1376</v>
      </c>
      <c r="H175" s="86">
        <f t="shared" si="7"/>
        <v>0.1038</v>
      </c>
      <c r="I175" s="118">
        <f t="shared" si="8"/>
        <v>26884.2</v>
      </c>
      <c r="J175" s="64">
        <v>41319</v>
      </c>
      <c r="K175" s="8">
        <v>5683.84</v>
      </c>
      <c r="L175" s="64">
        <v>27851</v>
      </c>
      <c r="M175" s="8">
        <v>3831.18</v>
      </c>
      <c r="N175" s="64">
        <v>34474</v>
      </c>
      <c r="O175" s="8">
        <v>4742.24</v>
      </c>
      <c r="P175" s="64">
        <v>36796</v>
      </c>
      <c r="Q175" s="8">
        <v>5061.66</v>
      </c>
      <c r="R175" s="64">
        <v>9796</v>
      </c>
      <c r="S175" s="8">
        <v>1347.54</v>
      </c>
      <c r="T175" s="64">
        <v>6920</v>
      </c>
      <c r="U175" s="8">
        <v>951.92</v>
      </c>
      <c r="V175" s="64">
        <v>11644</v>
      </c>
      <c r="W175" s="8">
        <v>1601.75</v>
      </c>
      <c r="X175" s="64">
        <v>23141</v>
      </c>
      <c r="Y175" s="8">
        <v>3183.28</v>
      </c>
      <c r="Z175" s="64">
        <v>10439</v>
      </c>
      <c r="AA175" s="8">
        <v>1435.99</v>
      </c>
      <c r="AB175" s="64">
        <v>20156</v>
      </c>
      <c r="AC175" s="8">
        <v>2772.66</v>
      </c>
      <c r="AD175" s="64">
        <v>16448</v>
      </c>
      <c r="AE175" s="8">
        <v>2262.59</v>
      </c>
      <c r="AF175" s="64">
        <v>20016</v>
      </c>
      <c r="AG175" s="8">
        <v>2753.3999999999996</v>
      </c>
    </row>
    <row r="176" spans="1:33" ht="14.1" customHeight="1" x14ac:dyDescent="0.2">
      <c r="A176" s="9">
        <v>35</v>
      </c>
      <c r="B176" s="3" t="s">
        <v>357</v>
      </c>
      <c r="C176" s="72">
        <v>5.5E-2</v>
      </c>
      <c r="D176" s="5" t="s">
        <v>73</v>
      </c>
      <c r="E176" s="78">
        <v>0</v>
      </c>
      <c r="F176" s="38">
        <v>0</v>
      </c>
      <c r="G176" s="45" t="e">
        <f t="shared" si="6"/>
        <v>#DIV/0!</v>
      </c>
      <c r="H176" s="86" t="e">
        <f t="shared" si="7"/>
        <v>#DIV/0!</v>
      </c>
      <c r="I176" s="118"/>
      <c r="J176" s="64">
        <v>0</v>
      </c>
      <c r="K176" s="8">
        <v>0</v>
      </c>
      <c r="L176" s="64">
        <v>0</v>
      </c>
      <c r="M176" s="8">
        <v>0</v>
      </c>
      <c r="N176" s="64">
        <v>0</v>
      </c>
      <c r="O176" s="8">
        <v>0</v>
      </c>
      <c r="P176" s="64">
        <v>0</v>
      </c>
      <c r="Q176" s="8">
        <v>0</v>
      </c>
      <c r="R176" s="64">
        <v>0</v>
      </c>
      <c r="S176" s="8">
        <v>0</v>
      </c>
      <c r="T176" s="64">
        <v>0</v>
      </c>
      <c r="U176" s="8">
        <v>0</v>
      </c>
      <c r="V176" s="64">
        <v>0</v>
      </c>
      <c r="W176" s="8">
        <v>0</v>
      </c>
      <c r="X176" s="64">
        <v>0</v>
      </c>
      <c r="Y176" s="8">
        <v>0</v>
      </c>
      <c r="Z176" s="64">
        <v>0</v>
      </c>
      <c r="AA176" s="8">
        <v>0</v>
      </c>
      <c r="AB176" s="64">
        <v>0</v>
      </c>
      <c r="AC176" s="8">
        <v>0</v>
      </c>
      <c r="AD176" s="64">
        <v>0</v>
      </c>
      <c r="AE176" s="8">
        <v>0</v>
      </c>
      <c r="AF176" s="64">
        <v>0</v>
      </c>
      <c r="AG176" s="8">
        <v>0</v>
      </c>
    </row>
    <row r="177" spans="1:33" ht="14.1" customHeight="1" x14ac:dyDescent="0.2">
      <c r="A177" s="9">
        <v>36</v>
      </c>
      <c r="B177" s="3" t="s">
        <v>434</v>
      </c>
      <c r="C177" s="72">
        <v>0.17399999999999999</v>
      </c>
      <c r="D177" s="5" t="s">
        <v>72</v>
      </c>
      <c r="E177" s="78">
        <v>221301</v>
      </c>
      <c r="F177" s="38">
        <v>29725.15</v>
      </c>
      <c r="G177" s="45">
        <f t="shared" si="6"/>
        <v>0.1343</v>
      </c>
      <c r="H177" s="86">
        <f t="shared" si="7"/>
        <v>0.10050000000000001</v>
      </c>
      <c r="I177" s="118">
        <f t="shared" si="8"/>
        <v>22240.750500000002</v>
      </c>
      <c r="J177" s="64">
        <v>27710</v>
      </c>
      <c r="K177" s="8">
        <v>3722.01</v>
      </c>
      <c r="L177" s="64">
        <v>34850</v>
      </c>
      <c r="M177" s="8">
        <v>4681.05</v>
      </c>
      <c r="N177" s="64">
        <v>32552</v>
      </c>
      <c r="O177" s="8">
        <v>4372.38</v>
      </c>
      <c r="P177" s="64">
        <v>24349</v>
      </c>
      <c r="Q177" s="8">
        <v>3270.56</v>
      </c>
      <c r="R177" s="64">
        <v>46467</v>
      </c>
      <c r="S177" s="8">
        <v>6241.45</v>
      </c>
      <c r="T177" s="64">
        <v>16551</v>
      </c>
      <c r="U177" s="8">
        <v>2223.13</v>
      </c>
      <c r="V177" s="64">
        <v>7407</v>
      </c>
      <c r="W177" s="8">
        <v>994.91</v>
      </c>
      <c r="X177" s="64">
        <v>8949</v>
      </c>
      <c r="Y177" s="8">
        <v>1202.03</v>
      </c>
      <c r="Z177" s="64">
        <v>8591</v>
      </c>
      <c r="AA177" s="8">
        <v>1153.94</v>
      </c>
      <c r="AB177" s="64">
        <v>10658</v>
      </c>
      <c r="AC177" s="8">
        <v>1431.58</v>
      </c>
      <c r="AD177" s="64">
        <v>3217</v>
      </c>
      <c r="AE177" s="8">
        <v>432.11</v>
      </c>
      <c r="AF177" s="64">
        <v>0</v>
      </c>
      <c r="AG177" s="8">
        <v>0</v>
      </c>
    </row>
    <row r="178" spans="1:33" ht="14.1" customHeight="1" x14ac:dyDescent="0.2">
      <c r="A178" s="9">
        <v>37</v>
      </c>
      <c r="B178" s="3" t="s">
        <v>435</v>
      </c>
      <c r="C178" s="72">
        <v>0.2</v>
      </c>
      <c r="D178" s="5" t="s">
        <v>71</v>
      </c>
      <c r="E178" s="78">
        <v>582731</v>
      </c>
      <c r="F178" s="38">
        <v>78272.420000000013</v>
      </c>
      <c r="G178" s="45">
        <f t="shared" si="6"/>
        <v>0.1343</v>
      </c>
      <c r="H178" s="86">
        <f t="shared" si="7"/>
        <v>0.10050000000000001</v>
      </c>
      <c r="I178" s="118">
        <f t="shared" si="8"/>
        <v>58564.465500000006</v>
      </c>
      <c r="J178" s="64">
        <v>74677</v>
      </c>
      <c r="K178" s="8">
        <v>10030.61</v>
      </c>
      <c r="L178" s="64">
        <v>59671</v>
      </c>
      <c r="M178" s="8">
        <v>8015.01</v>
      </c>
      <c r="N178" s="64">
        <v>66788</v>
      </c>
      <c r="O178" s="8">
        <v>8970.9599999999991</v>
      </c>
      <c r="P178" s="64">
        <v>74515</v>
      </c>
      <c r="Q178" s="8">
        <v>10008.85</v>
      </c>
      <c r="R178" s="64">
        <v>25866</v>
      </c>
      <c r="S178" s="8">
        <v>3474.32</v>
      </c>
      <c r="T178" s="64">
        <v>8227</v>
      </c>
      <c r="U178" s="8">
        <v>1105.05</v>
      </c>
      <c r="V178" s="64">
        <v>11886</v>
      </c>
      <c r="W178" s="8">
        <v>1596.53</v>
      </c>
      <c r="X178" s="64">
        <v>37704</v>
      </c>
      <c r="Y178" s="8">
        <v>5064.3999999999996</v>
      </c>
      <c r="Z178" s="64">
        <v>32958</v>
      </c>
      <c r="AA178" s="8">
        <v>4426.92</v>
      </c>
      <c r="AB178" s="64">
        <v>52856</v>
      </c>
      <c r="AC178" s="8">
        <v>7099.62</v>
      </c>
      <c r="AD178" s="64">
        <v>37127</v>
      </c>
      <c r="AE178" s="8">
        <v>4986.8999999999996</v>
      </c>
      <c r="AF178" s="64">
        <v>100456</v>
      </c>
      <c r="AG178" s="8">
        <v>13493.25</v>
      </c>
    </row>
    <row r="179" spans="1:33" ht="14.1" customHeight="1" x14ac:dyDescent="0.2">
      <c r="A179" s="9">
        <v>38</v>
      </c>
      <c r="B179" s="3" t="s">
        <v>436</v>
      </c>
      <c r="C179" s="72">
        <v>0.115</v>
      </c>
      <c r="D179" s="5" t="s">
        <v>70</v>
      </c>
      <c r="E179" s="78">
        <v>231749</v>
      </c>
      <c r="F179" s="38">
        <v>31879.390000000007</v>
      </c>
      <c r="G179" s="45">
        <f t="shared" si="6"/>
        <v>0.1376</v>
      </c>
      <c r="H179" s="86">
        <f t="shared" si="7"/>
        <v>0.1038</v>
      </c>
      <c r="I179" s="118">
        <f t="shared" si="8"/>
        <v>24055.546200000001</v>
      </c>
      <c r="J179" s="64">
        <v>35105</v>
      </c>
      <c r="K179" s="8">
        <v>4829.04</v>
      </c>
      <c r="L179" s="64">
        <v>21567</v>
      </c>
      <c r="M179" s="8">
        <v>2966.76</v>
      </c>
      <c r="N179" s="64">
        <v>26869</v>
      </c>
      <c r="O179" s="8">
        <v>3696.1</v>
      </c>
      <c r="P179" s="64">
        <v>27736</v>
      </c>
      <c r="Q179" s="8">
        <v>3815.36</v>
      </c>
      <c r="R179" s="64">
        <v>4391</v>
      </c>
      <c r="S179" s="8">
        <v>604.03</v>
      </c>
      <c r="T179" s="64">
        <v>921</v>
      </c>
      <c r="U179" s="8">
        <v>126.69</v>
      </c>
      <c r="V179" s="64">
        <v>6605</v>
      </c>
      <c r="W179" s="8">
        <v>908.58</v>
      </c>
      <c r="X179" s="64">
        <v>24558</v>
      </c>
      <c r="Y179" s="8">
        <v>3378.2</v>
      </c>
      <c r="Z179" s="64">
        <v>3795</v>
      </c>
      <c r="AA179" s="8">
        <v>522.04</v>
      </c>
      <c r="AB179" s="64">
        <v>5993</v>
      </c>
      <c r="AC179" s="8">
        <v>824.4</v>
      </c>
      <c r="AD179" s="64">
        <v>5369</v>
      </c>
      <c r="AE179" s="8">
        <v>738.56</v>
      </c>
      <c r="AF179" s="64">
        <v>68840</v>
      </c>
      <c r="AG179" s="8">
        <v>9469.6299999999992</v>
      </c>
    </row>
    <row r="180" spans="1:33" ht="14.1" customHeight="1" x14ac:dyDescent="0.2">
      <c r="A180" s="9">
        <v>39</v>
      </c>
      <c r="B180" s="3" t="s">
        <v>437</v>
      </c>
      <c r="C180" s="72">
        <v>3.5000000000000003E-2</v>
      </c>
      <c r="D180" s="5" t="s">
        <v>108</v>
      </c>
      <c r="E180" s="78">
        <v>82240</v>
      </c>
      <c r="F180" s="38">
        <v>11395.189999999999</v>
      </c>
      <c r="G180" s="45">
        <f t="shared" si="6"/>
        <v>0.1386</v>
      </c>
      <c r="H180" s="86">
        <f t="shared" si="7"/>
        <v>0.1048</v>
      </c>
      <c r="I180" s="118">
        <f t="shared" si="8"/>
        <v>8618.7520000000004</v>
      </c>
      <c r="J180" s="64">
        <v>7706</v>
      </c>
      <c r="K180" s="8">
        <v>1067.74</v>
      </c>
      <c r="L180" s="64">
        <v>4753</v>
      </c>
      <c r="M180" s="8">
        <v>658.58</v>
      </c>
      <c r="N180" s="64">
        <v>4446</v>
      </c>
      <c r="O180" s="8">
        <v>616.04</v>
      </c>
      <c r="P180" s="64">
        <v>15734</v>
      </c>
      <c r="Q180" s="8">
        <v>2180.1</v>
      </c>
      <c r="R180" s="64">
        <v>7450</v>
      </c>
      <c r="S180" s="8">
        <v>1032.27</v>
      </c>
      <c r="T180" s="64">
        <v>1765</v>
      </c>
      <c r="U180" s="8">
        <v>244.56</v>
      </c>
      <c r="V180" s="64">
        <v>2854</v>
      </c>
      <c r="W180" s="8">
        <v>395.45</v>
      </c>
      <c r="X180" s="64">
        <v>3877</v>
      </c>
      <c r="Y180" s="8">
        <v>537.20000000000005</v>
      </c>
      <c r="Z180" s="64">
        <v>4758</v>
      </c>
      <c r="AA180" s="8">
        <v>659.27</v>
      </c>
      <c r="AB180" s="64">
        <v>5760</v>
      </c>
      <c r="AC180" s="8">
        <v>798.11</v>
      </c>
      <c r="AD180" s="64">
        <v>5078</v>
      </c>
      <c r="AE180" s="8">
        <v>703.61</v>
      </c>
      <c r="AF180" s="64">
        <v>18059</v>
      </c>
      <c r="AG180" s="8">
        <v>2502.2600000000002</v>
      </c>
    </row>
    <row r="181" spans="1:33" ht="14.1" customHeight="1" x14ac:dyDescent="0.2">
      <c r="A181" s="9">
        <v>40</v>
      </c>
      <c r="B181" s="3" t="s">
        <v>438</v>
      </c>
      <c r="C181" s="72">
        <v>9.5000000000000001E-2</v>
      </c>
      <c r="D181" s="5" t="s">
        <v>69</v>
      </c>
      <c r="E181" s="78">
        <v>125894</v>
      </c>
      <c r="F181" s="38">
        <v>17318</v>
      </c>
      <c r="G181" s="45">
        <f t="shared" si="6"/>
        <v>0.1376</v>
      </c>
      <c r="H181" s="86">
        <f t="shared" si="7"/>
        <v>0.1038</v>
      </c>
      <c r="I181" s="118">
        <f t="shared" si="8"/>
        <v>13067.797200000001</v>
      </c>
      <c r="J181" s="64">
        <v>9125</v>
      </c>
      <c r="K181" s="8">
        <v>1255.24</v>
      </c>
      <c r="L181" s="64">
        <v>8924</v>
      </c>
      <c r="M181" s="8">
        <v>1227.5899999999999</v>
      </c>
      <c r="N181" s="64">
        <v>6630</v>
      </c>
      <c r="O181" s="8">
        <v>912.02</v>
      </c>
      <c r="P181" s="64">
        <v>27189</v>
      </c>
      <c r="Q181" s="8">
        <v>3740.12</v>
      </c>
      <c r="R181" s="64">
        <v>11894</v>
      </c>
      <c r="S181" s="8">
        <v>1636.14</v>
      </c>
      <c r="T181" s="64">
        <v>4128</v>
      </c>
      <c r="U181" s="8">
        <v>567.85</v>
      </c>
      <c r="V181" s="64">
        <v>4595</v>
      </c>
      <c r="W181" s="8">
        <v>632.09</v>
      </c>
      <c r="X181" s="64">
        <v>6214</v>
      </c>
      <c r="Y181" s="8">
        <v>854.8</v>
      </c>
      <c r="Z181" s="64">
        <v>5217</v>
      </c>
      <c r="AA181" s="8">
        <v>717.65</v>
      </c>
      <c r="AB181" s="64">
        <v>9770</v>
      </c>
      <c r="AC181" s="8">
        <v>1343.96</v>
      </c>
      <c r="AD181" s="64">
        <v>8670</v>
      </c>
      <c r="AE181" s="8">
        <v>1192.6500000000001</v>
      </c>
      <c r="AF181" s="64">
        <v>23538</v>
      </c>
      <c r="AG181" s="8">
        <v>3237.89</v>
      </c>
    </row>
    <row r="182" spans="1:33" ht="14.1" customHeight="1" x14ac:dyDescent="0.2">
      <c r="A182" s="9">
        <v>41</v>
      </c>
      <c r="B182" s="3" t="s">
        <v>439</v>
      </c>
      <c r="C182" s="72">
        <v>7.4999999999999997E-2</v>
      </c>
      <c r="D182" s="5" t="s">
        <v>68</v>
      </c>
      <c r="E182" s="78">
        <v>41291</v>
      </c>
      <c r="F182" s="38">
        <v>5721.2800000000007</v>
      </c>
      <c r="G182" s="45">
        <f t="shared" si="6"/>
        <v>0.1386</v>
      </c>
      <c r="H182" s="86">
        <f t="shared" si="7"/>
        <v>0.1048</v>
      </c>
      <c r="I182" s="118">
        <f t="shared" si="8"/>
        <v>4327.2968000000001</v>
      </c>
      <c r="J182" s="64">
        <v>5390</v>
      </c>
      <c r="K182" s="8">
        <v>746.84</v>
      </c>
      <c r="L182" s="64">
        <v>2022</v>
      </c>
      <c r="M182" s="8">
        <v>280.17</v>
      </c>
      <c r="N182" s="64">
        <v>3097</v>
      </c>
      <c r="O182" s="8">
        <v>429.12</v>
      </c>
      <c r="P182" s="64">
        <v>21190</v>
      </c>
      <c r="Q182" s="8">
        <v>2936.09</v>
      </c>
      <c r="R182" s="64">
        <v>4727</v>
      </c>
      <c r="S182" s="8">
        <v>654.97</v>
      </c>
      <c r="T182" s="64">
        <v>313</v>
      </c>
      <c r="U182" s="8">
        <v>43.37</v>
      </c>
      <c r="V182" s="64">
        <v>0</v>
      </c>
      <c r="W182" s="8">
        <v>0</v>
      </c>
      <c r="X182" s="64">
        <v>60</v>
      </c>
      <c r="Y182" s="8">
        <v>8.31</v>
      </c>
      <c r="Z182" s="64">
        <v>0</v>
      </c>
      <c r="AA182" s="8">
        <v>0</v>
      </c>
      <c r="AB182" s="64">
        <v>341</v>
      </c>
      <c r="AC182" s="8">
        <v>47.25</v>
      </c>
      <c r="AD182" s="64">
        <v>151</v>
      </c>
      <c r="AE182" s="8">
        <v>20.92</v>
      </c>
      <c r="AF182" s="64">
        <v>4000</v>
      </c>
      <c r="AG182" s="8">
        <v>554.24</v>
      </c>
    </row>
    <row r="183" spans="1:33" ht="14.1" customHeight="1" x14ac:dyDescent="0.2">
      <c r="A183" s="9">
        <v>42</v>
      </c>
      <c r="B183" s="3" t="s">
        <v>440</v>
      </c>
      <c r="C183" s="72">
        <v>0.44</v>
      </c>
      <c r="D183" s="5" t="s">
        <v>67</v>
      </c>
      <c r="E183" s="78">
        <v>607579</v>
      </c>
      <c r="F183" s="38">
        <v>73735.78</v>
      </c>
      <c r="G183" s="45">
        <f t="shared" si="6"/>
        <v>0.12139999999999999</v>
      </c>
      <c r="H183" s="86">
        <f t="shared" si="7"/>
        <v>8.7599999999999997E-2</v>
      </c>
      <c r="I183" s="118">
        <f t="shared" si="8"/>
        <v>53223.920399999995</v>
      </c>
      <c r="J183" s="64">
        <v>124016</v>
      </c>
      <c r="K183" s="8">
        <v>15050.58</v>
      </c>
      <c r="L183" s="64">
        <v>86253</v>
      </c>
      <c r="M183" s="8">
        <v>10467.66</v>
      </c>
      <c r="N183" s="64">
        <v>78721</v>
      </c>
      <c r="O183" s="8">
        <v>9553.58</v>
      </c>
      <c r="P183" s="64">
        <v>196815</v>
      </c>
      <c r="Q183" s="8">
        <v>23885.47</v>
      </c>
      <c r="R183" s="64">
        <v>100225</v>
      </c>
      <c r="S183" s="8">
        <v>12163.31</v>
      </c>
      <c r="T183" s="64">
        <v>20011</v>
      </c>
      <c r="U183" s="8">
        <v>2428.5300000000002</v>
      </c>
      <c r="V183" s="64">
        <v>0</v>
      </c>
      <c r="W183" s="8">
        <v>0</v>
      </c>
      <c r="X183" s="64">
        <v>0</v>
      </c>
      <c r="Y183" s="8">
        <v>0</v>
      </c>
      <c r="Z183" s="64">
        <v>0</v>
      </c>
      <c r="AA183" s="8">
        <v>0</v>
      </c>
      <c r="AB183" s="64">
        <v>0</v>
      </c>
      <c r="AC183" s="8">
        <v>0</v>
      </c>
      <c r="AD183" s="64">
        <v>0</v>
      </c>
      <c r="AE183" s="8">
        <v>0</v>
      </c>
      <c r="AF183" s="64">
        <v>1538</v>
      </c>
      <c r="AG183" s="8">
        <v>186.65</v>
      </c>
    </row>
    <row r="184" spans="1:33" ht="14.1" customHeight="1" x14ac:dyDescent="0.2">
      <c r="A184" s="9">
        <v>43</v>
      </c>
      <c r="B184" s="3" t="s">
        <v>441</v>
      </c>
      <c r="C184" s="72">
        <v>0.02</v>
      </c>
      <c r="D184" s="5" t="s">
        <v>66</v>
      </c>
      <c r="E184" s="78">
        <v>39084</v>
      </c>
      <c r="F184" s="38">
        <v>5415.48</v>
      </c>
      <c r="G184" s="45">
        <f t="shared" si="6"/>
        <v>0.1386</v>
      </c>
      <c r="H184" s="86">
        <f t="shared" si="7"/>
        <v>0.1048</v>
      </c>
      <c r="I184" s="118">
        <f t="shared" si="8"/>
        <v>4096.0032000000001</v>
      </c>
      <c r="J184" s="64">
        <v>8084</v>
      </c>
      <c r="K184" s="8">
        <v>1120.1199999999999</v>
      </c>
      <c r="L184" s="64">
        <v>3491</v>
      </c>
      <c r="M184" s="8">
        <v>483.71</v>
      </c>
      <c r="N184" s="64">
        <v>1231</v>
      </c>
      <c r="O184" s="8">
        <v>170.57</v>
      </c>
      <c r="P184" s="64">
        <v>8006</v>
      </c>
      <c r="Q184" s="8">
        <v>1109.31</v>
      </c>
      <c r="R184" s="64">
        <v>5774</v>
      </c>
      <c r="S184" s="8">
        <v>800.05</v>
      </c>
      <c r="T184" s="64">
        <v>297</v>
      </c>
      <c r="U184" s="8">
        <v>41.15</v>
      </c>
      <c r="V184" s="64">
        <v>396</v>
      </c>
      <c r="W184" s="8">
        <v>54.87</v>
      </c>
      <c r="X184" s="64">
        <v>446</v>
      </c>
      <c r="Y184" s="8">
        <v>61.8</v>
      </c>
      <c r="Z184" s="64">
        <v>567</v>
      </c>
      <c r="AA184" s="8">
        <v>78.56</v>
      </c>
      <c r="AB184" s="64">
        <v>1855</v>
      </c>
      <c r="AC184" s="8">
        <v>257.02999999999997</v>
      </c>
      <c r="AD184" s="64">
        <v>1369</v>
      </c>
      <c r="AE184" s="8">
        <v>189.69</v>
      </c>
      <c r="AF184" s="64">
        <v>7568</v>
      </c>
      <c r="AG184" s="8">
        <v>1048.6199999999999</v>
      </c>
    </row>
    <row r="185" spans="1:33" ht="14.1" customHeight="1" x14ac:dyDescent="0.2">
      <c r="A185" s="9">
        <v>44</v>
      </c>
      <c r="B185" s="3" t="s">
        <v>442</v>
      </c>
      <c r="C185" s="72">
        <v>0.03</v>
      </c>
      <c r="D185" s="5" t="s">
        <v>124</v>
      </c>
      <c r="E185" s="78">
        <v>36000</v>
      </c>
      <c r="F185" s="38">
        <v>4988.16</v>
      </c>
      <c r="G185" s="45">
        <f t="shared" si="6"/>
        <v>0.1386</v>
      </c>
      <c r="H185" s="86">
        <f t="shared" si="7"/>
        <v>0.1048</v>
      </c>
      <c r="I185" s="118">
        <f t="shared" si="8"/>
        <v>3772.8</v>
      </c>
      <c r="J185" s="64">
        <v>5706</v>
      </c>
      <c r="K185" s="8">
        <v>790.62</v>
      </c>
      <c r="L185" s="64">
        <v>3732</v>
      </c>
      <c r="M185" s="8">
        <v>517.11</v>
      </c>
      <c r="N185" s="64">
        <v>3570</v>
      </c>
      <c r="O185" s="8">
        <v>494.66</v>
      </c>
      <c r="P185" s="64">
        <v>2740</v>
      </c>
      <c r="Q185" s="8">
        <v>379.65</v>
      </c>
      <c r="R185" s="64">
        <v>3870</v>
      </c>
      <c r="S185" s="8">
        <v>536.23</v>
      </c>
      <c r="T185" s="64">
        <v>1105</v>
      </c>
      <c r="U185" s="8">
        <v>153.11000000000001</v>
      </c>
      <c r="V185" s="64">
        <v>1456</v>
      </c>
      <c r="W185" s="8">
        <v>201.74</v>
      </c>
      <c r="X185" s="64">
        <v>1634</v>
      </c>
      <c r="Y185" s="8">
        <v>226.41</v>
      </c>
      <c r="Z185" s="64">
        <v>1638</v>
      </c>
      <c r="AA185" s="8">
        <v>226.96</v>
      </c>
      <c r="AB185" s="64">
        <v>2743</v>
      </c>
      <c r="AC185" s="8">
        <v>380.07</v>
      </c>
      <c r="AD185" s="64">
        <v>2400</v>
      </c>
      <c r="AE185" s="8">
        <v>332.54</v>
      </c>
      <c r="AF185" s="64">
        <v>5406</v>
      </c>
      <c r="AG185" s="8">
        <v>749.06</v>
      </c>
    </row>
    <row r="186" spans="1:33" ht="14.1" customHeight="1" x14ac:dyDescent="0.2">
      <c r="A186" s="9">
        <v>45</v>
      </c>
      <c r="B186" s="3" t="s">
        <v>537</v>
      </c>
      <c r="C186" s="72">
        <v>0.22500000000000001</v>
      </c>
      <c r="D186" s="5" t="s">
        <v>65</v>
      </c>
      <c r="E186" s="78">
        <v>460329</v>
      </c>
      <c r="F186" s="38">
        <v>58176.380000000005</v>
      </c>
      <c r="G186" s="45">
        <f t="shared" si="6"/>
        <v>0.12640000000000001</v>
      </c>
      <c r="H186" s="86">
        <f t="shared" si="7"/>
        <v>9.2600000000000016E-2</v>
      </c>
      <c r="I186" s="118">
        <f t="shared" si="8"/>
        <v>42626.465400000008</v>
      </c>
      <c r="J186" s="64">
        <v>64768</v>
      </c>
      <c r="K186" s="8">
        <v>8185.38</v>
      </c>
      <c r="L186" s="64">
        <v>47776</v>
      </c>
      <c r="M186" s="8">
        <v>6037.93</v>
      </c>
      <c r="N186" s="64">
        <v>38693</v>
      </c>
      <c r="O186" s="8">
        <v>4890.0200000000004</v>
      </c>
      <c r="P186" s="64">
        <v>58129</v>
      </c>
      <c r="Q186" s="8">
        <v>7346.34</v>
      </c>
      <c r="R186" s="64">
        <v>67540</v>
      </c>
      <c r="S186" s="8">
        <v>8535.7099999999991</v>
      </c>
      <c r="T186" s="64">
        <v>13900</v>
      </c>
      <c r="U186" s="8">
        <v>1756.68</v>
      </c>
      <c r="V186" s="64">
        <v>8332</v>
      </c>
      <c r="W186" s="8">
        <v>1053</v>
      </c>
      <c r="X186" s="64">
        <v>13750</v>
      </c>
      <c r="Y186" s="8">
        <v>1737.73</v>
      </c>
      <c r="Z186" s="64">
        <v>16107</v>
      </c>
      <c r="AA186" s="8">
        <v>2035.6</v>
      </c>
      <c r="AB186" s="64">
        <v>27483</v>
      </c>
      <c r="AC186" s="8">
        <v>3473.3</v>
      </c>
      <c r="AD186" s="64">
        <v>21017</v>
      </c>
      <c r="AE186" s="8">
        <v>2656.13</v>
      </c>
      <c r="AF186" s="64">
        <v>82834</v>
      </c>
      <c r="AG186" s="8">
        <v>10468.56</v>
      </c>
    </row>
    <row r="187" spans="1:33" ht="14.1" customHeight="1" x14ac:dyDescent="0.2">
      <c r="A187" s="9">
        <v>46</v>
      </c>
      <c r="B187" s="3" t="s">
        <v>447</v>
      </c>
      <c r="C187" s="72">
        <v>9.1999999999999998E-2</v>
      </c>
      <c r="D187" s="5" t="s">
        <v>64</v>
      </c>
      <c r="E187" s="78">
        <v>200000</v>
      </c>
      <c r="F187" s="38">
        <v>27511.99</v>
      </c>
      <c r="G187" s="45">
        <f t="shared" si="6"/>
        <v>0.1376</v>
      </c>
      <c r="H187" s="86">
        <f t="shared" si="7"/>
        <v>0.1038</v>
      </c>
      <c r="I187" s="118">
        <f t="shared" si="8"/>
        <v>20760</v>
      </c>
      <c r="J187" s="64">
        <v>32909</v>
      </c>
      <c r="K187" s="8">
        <v>4526.96</v>
      </c>
      <c r="L187" s="64">
        <v>13566</v>
      </c>
      <c r="M187" s="8">
        <v>1866.14</v>
      </c>
      <c r="N187" s="64">
        <v>25192</v>
      </c>
      <c r="O187" s="8">
        <v>3465.41</v>
      </c>
      <c r="P187" s="64">
        <v>28912</v>
      </c>
      <c r="Q187" s="8">
        <v>3977.13</v>
      </c>
      <c r="R187" s="64">
        <v>5060</v>
      </c>
      <c r="S187" s="8">
        <v>696.05</v>
      </c>
      <c r="T187" s="64">
        <v>1803</v>
      </c>
      <c r="U187" s="8">
        <v>248.02</v>
      </c>
      <c r="V187" s="64">
        <v>5229</v>
      </c>
      <c r="W187" s="8">
        <v>719.3</v>
      </c>
      <c r="X187" s="64">
        <v>17898</v>
      </c>
      <c r="Y187" s="8">
        <v>2462.0500000000002</v>
      </c>
      <c r="Z187" s="64">
        <v>14490</v>
      </c>
      <c r="AA187" s="8">
        <v>1993.24</v>
      </c>
      <c r="AB187" s="64">
        <v>16299</v>
      </c>
      <c r="AC187" s="8">
        <v>2242.09</v>
      </c>
      <c r="AD187" s="64">
        <v>13727</v>
      </c>
      <c r="AE187" s="8">
        <v>1888.29</v>
      </c>
      <c r="AF187" s="64">
        <v>24915</v>
      </c>
      <c r="AG187" s="8">
        <v>3427.31</v>
      </c>
    </row>
    <row r="188" spans="1:33" ht="14.1" customHeight="1" x14ac:dyDescent="0.2">
      <c r="A188" s="9">
        <v>47</v>
      </c>
      <c r="B188" s="3" t="s">
        <v>448</v>
      </c>
      <c r="C188" s="72">
        <v>0.2</v>
      </c>
      <c r="D188" s="5" t="s">
        <v>64</v>
      </c>
      <c r="E188" s="78">
        <v>343095</v>
      </c>
      <c r="F188" s="38">
        <v>46084.51</v>
      </c>
      <c r="G188" s="45">
        <f t="shared" si="6"/>
        <v>0.1343</v>
      </c>
      <c r="H188" s="86">
        <f t="shared" si="7"/>
        <v>0.10050000000000001</v>
      </c>
      <c r="I188" s="118">
        <f t="shared" si="8"/>
        <v>34481.047500000001</v>
      </c>
      <c r="J188" s="64">
        <v>45350</v>
      </c>
      <c r="K188" s="8">
        <v>6091.41</v>
      </c>
      <c r="L188" s="64">
        <v>33157</v>
      </c>
      <c r="M188" s="8">
        <v>4453.6499999999996</v>
      </c>
      <c r="N188" s="64">
        <v>40559</v>
      </c>
      <c r="O188" s="8">
        <v>5447.88</v>
      </c>
      <c r="P188" s="64">
        <v>50224</v>
      </c>
      <c r="Q188" s="8">
        <v>6746.09</v>
      </c>
      <c r="R188" s="64">
        <v>6384</v>
      </c>
      <c r="S188" s="8">
        <v>857.5</v>
      </c>
      <c r="T188" s="64">
        <v>3077</v>
      </c>
      <c r="U188" s="8">
        <v>413.3</v>
      </c>
      <c r="V188" s="64">
        <v>5778</v>
      </c>
      <c r="W188" s="8">
        <v>776.1</v>
      </c>
      <c r="X188" s="64">
        <v>19250</v>
      </c>
      <c r="Y188" s="8">
        <v>2585.66</v>
      </c>
      <c r="Z188" s="64">
        <v>18061</v>
      </c>
      <c r="AA188" s="8">
        <v>2425.9499999999998</v>
      </c>
      <c r="AB188" s="64">
        <v>20261</v>
      </c>
      <c r="AC188" s="8">
        <v>2721.46</v>
      </c>
      <c r="AD188" s="64">
        <v>20971</v>
      </c>
      <c r="AE188" s="8">
        <v>2816.82</v>
      </c>
      <c r="AF188" s="64">
        <v>80023</v>
      </c>
      <c r="AG188" s="8">
        <v>10748.69</v>
      </c>
    </row>
    <row r="189" spans="1:33" s="12" customFormat="1" ht="13.5" customHeight="1" x14ac:dyDescent="0.2">
      <c r="A189" s="9">
        <v>48</v>
      </c>
      <c r="B189" s="3" t="s">
        <v>443</v>
      </c>
      <c r="C189" s="72">
        <v>0.6</v>
      </c>
      <c r="D189" s="5" t="s">
        <v>63</v>
      </c>
      <c r="E189" s="78">
        <v>1431489</v>
      </c>
      <c r="F189" s="38">
        <v>173725.48999999996</v>
      </c>
      <c r="G189" s="45">
        <f t="shared" si="6"/>
        <v>0.12139999999999999</v>
      </c>
      <c r="H189" s="86">
        <f t="shared" si="7"/>
        <v>8.7599999999999997E-2</v>
      </c>
      <c r="I189" s="118">
        <f t="shared" si="8"/>
        <v>125398.43639999999</v>
      </c>
      <c r="J189" s="64">
        <v>218612</v>
      </c>
      <c r="K189" s="8">
        <v>26530.75</v>
      </c>
      <c r="L189" s="64">
        <v>180754</v>
      </c>
      <c r="M189" s="8">
        <v>21936.31</v>
      </c>
      <c r="N189" s="64">
        <v>191716</v>
      </c>
      <c r="O189" s="8">
        <v>23266.65</v>
      </c>
      <c r="P189" s="64">
        <v>169768</v>
      </c>
      <c r="Q189" s="8">
        <v>20603.04</v>
      </c>
      <c r="R189" s="64">
        <v>177028</v>
      </c>
      <c r="S189" s="8">
        <v>21484.12</v>
      </c>
      <c r="T189" s="64">
        <v>51584</v>
      </c>
      <c r="U189" s="8">
        <v>6260.23</v>
      </c>
      <c r="V189" s="64">
        <v>26999</v>
      </c>
      <c r="W189" s="8">
        <v>3276.6</v>
      </c>
      <c r="X189" s="64">
        <v>35912</v>
      </c>
      <c r="Y189" s="8">
        <v>4358.28</v>
      </c>
      <c r="Z189" s="64">
        <v>40261</v>
      </c>
      <c r="AA189" s="8">
        <v>4886.07</v>
      </c>
      <c r="AB189" s="64">
        <v>50782</v>
      </c>
      <c r="AC189" s="8">
        <v>6162.9</v>
      </c>
      <c r="AD189" s="64">
        <v>53026</v>
      </c>
      <c r="AE189" s="8">
        <v>6435.24</v>
      </c>
      <c r="AF189" s="64">
        <v>235047</v>
      </c>
      <c r="AG189" s="8">
        <v>28525.3</v>
      </c>
    </row>
    <row r="190" spans="1:33" s="12" customFormat="1" ht="14.1" customHeight="1" x14ac:dyDescent="0.2">
      <c r="A190" s="9">
        <v>49</v>
      </c>
      <c r="B190" s="14" t="s">
        <v>523</v>
      </c>
      <c r="C190" s="72">
        <v>0.2</v>
      </c>
      <c r="D190" s="5" t="s">
        <v>107</v>
      </c>
      <c r="E190" s="78">
        <v>560112</v>
      </c>
      <c r="F190" s="38">
        <v>75234.27</v>
      </c>
      <c r="G190" s="45">
        <f t="shared" si="6"/>
        <v>0.1343</v>
      </c>
      <c r="H190" s="86">
        <f t="shared" si="7"/>
        <v>0.10050000000000001</v>
      </c>
      <c r="I190" s="118">
        <f t="shared" si="8"/>
        <v>56291.256000000001</v>
      </c>
      <c r="J190" s="64">
        <v>88805</v>
      </c>
      <c r="K190" s="8">
        <v>11928.29</v>
      </c>
      <c r="L190" s="64">
        <v>80391</v>
      </c>
      <c r="M190" s="8">
        <v>10798.12</v>
      </c>
      <c r="N190" s="64">
        <v>72641</v>
      </c>
      <c r="O190" s="8">
        <v>9757.14</v>
      </c>
      <c r="P190" s="64">
        <v>89692</v>
      </c>
      <c r="Q190" s="8">
        <v>12047.43</v>
      </c>
      <c r="R190" s="64">
        <v>56077</v>
      </c>
      <c r="S190" s="8">
        <v>7532.26</v>
      </c>
      <c r="T190" s="64">
        <v>13381</v>
      </c>
      <c r="U190" s="8">
        <v>1797.34</v>
      </c>
      <c r="V190" s="64">
        <v>7874</v>
      </c>
      <c r="W190" s="8">
        <v>1057.6400000000001</v>
      </c>
      <c r="X190" s="64">
        <v>17173</v>
      </c>
      <c r="Y190" s="8">
        <v>2306.6799999999998</v>
      </c>
      <c r="Z190" s="64">
        <v>17566</v>
      </c>
      <c r="AA190" s="8">
        <v>2359.4699999999998</v>
      </c>
      <c r="AB190" s="64">
        <v>22504</v>
      </c>
      <c r="AC190" s="8">
        <v>3022.74</v>
      </c>
      <c r="AD190" s="64">
        <v>21594</v>
      </c>
      <c r="AE190" s="8">
        <v>2900.51</v>
      </c>
      <c r="AF190" s="64">
        <v>72414</v>
      </c>
      <c r="AG190" s="8">
        <v>9726.65</v>
      </c>
    </row>
    <row r="191" spans="1:33" ht="14.1" customHeight="1" x14ac:dyDescent="0.2">
      <c r="A191" s="9">
        <v>50</v>
      </c>
      <c r="B191" s="3" t="s">
        <v>444</v>
      </c>
      <c r="C191" s="72">
        <v>0.39600000000000002</v>
      </c>
      <c r="D191" s="5" t="s">
        <v>62</v>
      </c>
      <c r="E191" s="78">
        <v>690000</v>
      </c>
      <c r="F191" s="38">
        <v>87202.189999999988</v>
      </c>
      <c r="G191" s="45">
        <f t="shared" si="6"/>
        <v>0.12640000000000001</v>
      </c>
      <c r="H191" s="86">
        <f t="shared" si="7"/>
        <v>9.2600000000000016E-2</v>
      </c>
      <c r="I191" s="118">
        <f t="shared" si="8"/>
        <v>63894.000000000007</v>
      </c>
      <c r="J191" s="64">
        <v>111096</v>
      </c>
      <c r="K191" s="8">
        <v>14040.31</v>
      </c>
      <c r="L191" s="64">
        <v>81420</v>
      </c>
      <c r="M191" s="8">
        <v>10289.86</v>
      </c>
      <c r="N191" s="64">
        <v>85850</v>
      </c>
      <c r="O191" s="8">
        <v>10849.72</v>
      </c>
      <c r="P191" s="64">
        <v>102905</v>
      </c>
      <c r="Q191" s="8">
        <v>13005.13</v>
      </c>
      <c r="R191" s="64">
        <v>16203</v>
      </c>
      <c r="S191" s="8">
        <v>2047.74</v>
      </c>
      <c r="T191" s="64">
        <v>2413</v>
      </c>
      <c r="U191" s="8">
        <v>304.95</v>
      </c>
      <c r="V191" s="64">
        <v>16709</v>
      </c>
      <c r="W191" s="8">
        <v>2111.6799999999998</v>
      </c>
      <c r="X191" s="64">
        <v>95757</v>
      </c>
      <c r="Y191" s="8">
        <v>12101.77</v>
      </c>
      <c r="Z191" s="64">
        <v>23776</v>
      </c>
      <c r="AA191" s="8">
        <v>3004.81</v>
      </c>
      <c r="AB191" s="64">
        <v>38229</v>
      </c>
      <c r="AC191" s="8">
        <v>4831.38</v>
      </c>
      <c r="AD191" s="64">
        <v>36614</v>
      </c>
      <c r="AE191" s="8">
        <v>4627.28</v>
      </c>
      <c r="AF191" s="64">
        <v>79028</v>
      </c>
      <c r="AG191" s="8">
        <v>9987.56</v>
      </c>
    </row>
    <row r="192" spans="1:33" ht="14.1" customHeight="1" x14ac:dyDescent="0.2">
      <c r="A192" s="9">
        <v>51</v>
      </c>
      <c r="B192" s="3" t="s">
        <v>445</v>
      </c>
      <c r="C192" s="72">
        <v>9.7000000000000003E-2</v>
      </c>
      <c r="D192" s="5" t="s">
        <v>61</v>
      </c>
      <c r="E192" s="78">
        <v>231160</v>
      </c>
      <c r="F192" s="38">
        <v>31798.39</v>
      </c>
      <c r="G192" s="45">
        <f t="shared" si="6"/>
        <v>0.1376</v>
      </c>
      <c r="H192" s="86">
        <f t="shared" si="7"/>
        <v>0.1038</v>
      </c>
      <c r="I192" s="118">
        <f t="shared" si="8"/>
        <v>23994.407999999999</v>
      </c>
      <c r="J192" s="64">
        <v>40363</v>
      </c>
      <c r="K192" s="8">
        <v>5552.33</v>
      </c>
      <c r="L192" s="64">
        <v>30905</v>
      </c>
      <c r="M192" s="8">
        <v>4251.29</v>
      </c>
      <c r="N192" s="64">
        <v>30993</v>
      </c>
      <c r="O192" s="8">
        <v>4263.3999999999996</v>
      </c>
      <c r="P192" s="64">
        <v>30895</v>
      </c>
      <c r="Q192" s="8">
        <v>4249.92</v>
      </c>
      <c r="R192" s="64">
        <v>2895</v>
      </c>
      <c r="S192" s="8">
        <v>398.24</v>
      </c>
      <c r="T192" s="64">
        <v>969</v>
      </c>
      <c r="U192" s="8">
        <v>133.30000000000001</v>
      </c>
      <c r="V192" s="64">
        <v>834</v>
      </c>
      <c r="W192" s="8">
        <v>114.73</v>
      </c>
      <c r="X192" s="64">
        <v>699</v>
      </c>
      <c r="Y192" s="8">
        <v>96.15</v>
      </c>
      <c r="Z192" s="64">
        <v>3862</v>
      </c>
      <c r="AA192" s="8">
        <v>531.26</v>
      </c>
      <c r="AB192" s="64">
        <v>30411</v>
      </c>
      <c r="AC192" s="8">
        <v>4183.34</v>
      </c>
      <c r="AD192" s="64">
        <v>11334</v>
      </c>
      <c r="AE192" s="8">
        <v>1559.11</v>
      </c>
      <c r="AF192" s="64">
        <v>47000</v>
      </c>
      <c r="AG192" s="8">
        <v>6465.32</v>
      </c>
    </row>
    <row r="193" spans="1:33" ht="14.1" customHeight="1" x14ac:dyDescent="0.2">
      <c r="A193" s="9">
        <v>52</v>
      </c>
      <c r="B193" s="3" t="s">
        <v>446</v>
      </c>
      <c r="C193" s="72">
        <v>0.25</v>
      </c>
      <c r="D193" s="5" t="s">
        <v>106</v>
      </c>
      <c r="E193" s="78">
        <v>685563</v>
      </c>
      <c r="F193" s="38">
        <v>86641.439999999973</v>
      </c>
      <c r="G193" s="45">
        <f t="shared" si="6"/>
        <v>0.12640000000000001</v>
      </c>
      <c r="H193" s="86">
        <f t="shared" si="7"/>
        <v>9.2600000000000016E-2</v>
      </c>
      <c r="I193" s="118">
        <f t="shared" si="8"/>
        <v>63483.133800000011</v>
      </c>
      <c r="J193" s="64">
        <v>90885</v>
      </c>
      <c r="K193" s="8">
        <v>11486.05</v>
      </c>
      <c r="L193" s="64">
        <v>67931</v>
      </c>
      <c r="M193" s="8">
        <v>8585.1200000000008</v>
      </c>
      <c r="N193" s="64">
        <v>58243</v>
      </c>
      <c r="O193" s="8">
        <v>7360.75</v>
      </c>
      <c r="P193" s="64">
        <v>143430</v>
      </c>
      <c r="Q193" s="8">
        <v>18126.68</v>
      </c>
      <c r="R193" s="64">
        <v>108566</v>
      </c>
      <c r="S193" s="8">
        <v>13720.57</v>
      </c>
      <c r="T193" s="64">
        <v>26813</v>
      </c>
      <c r="U193" s="8">
        <v>3388.63</v>
      </c>
      <c r="V193" s="64">
        <v>14762</v>
      </c>
      <c r="W193" s="8">
        <v>1865.62</v>
      </c>
      <c r="X193" s="64">
        <v>18002</v>
      </c>
      <c r="Y193" s="8">
        <v>2275.09</v>
      </c>
      <c r="Z193" s="64">
        <v>12721</v>
      </c>
      <c r="AA193" s="8">
        <v>1607.68</v>
      </c>
      <c r="AB193" s="64">
        <v>25712</v>
      </c>
      <c r="AC193" s="8">
        <v>3249.48</v>
      </c>
      <c r="AD193" s="64">
        <v>25101</v>
      </c>
      <c r="AE193" s="8">
        <v>3172.26</v>
      </c>
      <c r="AF193" s="64">
        <v>93397</v>
      </c>
      <c r="AG193" s="8">
        <v>11803.51</v>
      </c>
    </row>
    <row r="194" spans="1:33" ht="14.1" customHeight="1" x14ac:dyDescent="0.2">
      <c r="A194" s="9">
        <v>53</v>
      </c>
      <c r="B194" s="3" t="s">
        <v>524</v>
      </c>
      <c r="C194" s="72">
        <v>7.4999999999999997E-2</v>
      </c>
      <c r="D194" s="5" t="s">
        <v>60</v>
      </c>
      <c r="E194" s="78">
        <v>155169</v>
      </c>
      <c r="F194" s="38">
        <v>21500.219999999998</v>
      </c>
      <c r="G194" s="45">
        <f t="shared" si="6"/>
        <v>0.1386</v>
      </c>
      <c r="H194" s="86">
        <f t="shared" si="7"/>
        <v>0.1048</v>
      </c>
      <c r="I194" s="118">
        <f t="shared" si="8"/>
        <v>16261.711200000002</v>
      </c>
      <c r="J194" s="64">
        <v>27754</v>
      </c>
      <c r="K194" s="8">
        <v>3845.59</v>
      </c>
      <c r="L194" s="64">
        <v>20512</v>
      </c>
      <c r="M194" s="8">
        <v>2842.14</v>
      </c>
      <c r="N194" s="64">
        <v>18534</v>
      </c>
      <c r="O194" s="8">
        <v>2568.0700000000002</v>
      </c>
      <c r="P194" s="64">
        <v>19190</v>
      </c>
      <c r="Q194" s="8">
        <v>2658.97</v>
      </c>
      <c r="R194" s="64">
        <v>7736</v>
      </c>
      <c r="S194" s="8">
        <v>1071.9000000000001</v>
      </c>
      <c r="T194" s="64">
        <v>1061</v>
      </c>
      <c r="U194" s="8">
        <v>147.01</v>
      </c>
      <c r="V194" s="64">
        <v>646</v>
      </c>
      <c r="W194" s="8">
        <v>89.51</v>
      </c>
      <c r="X194" s="64">
        <v>3307</v>
      </c>
      <c r="Y194" s="8">
        <v>458.22</v>
      </c>
      <c r="Z194" s="64">
        <v>5523</v>
      </c>
      <c r="AA194" s="8">
        <v>765.27</v>
      </c>
      <c r="AB194" s="64">
        <v>8597</v>
      </c>
      <c r="AC194" s="8">
        <v>1191.2</v>
      </c>
      <c r="AD194" s="64">
        <v>6473</v>
      </c>
      <c r="AE194" s="8">
        <v>896.9</v>
      </c>
      <c r="AF194" s="64">
        <v>35836</v>
      </c>
      <c r="AG194" s="8">
        <v>4965.4399999999996</v>
      </c>
    </row>
    <row r="195" spans="1:33" ht="14.1" customHeight="1" x14ac:dyDescent="0.2">
      <c r="A195" s="9">
        <v>54</v>
      </c>
      <c r="B195" s="3" t="s">
        <v>293</v>
      </c>
      <c r="C195" s="72">
        <v>0.2</v>
      </c>
      <c r="D195" s="5" t="s">
        <v>59</v>
      </c>
      <c r="E195" s="78">
        <v>667666</v>
      </c>
      <c r="F195" s="38">
        <v>89680.889999999985</v>
      </c>
      <c r="G195" s="45">
        <f t="shared" si="6"/>
        <v>0.1343</v>
      </c>
      <c r="H195" s="86">
        <f t="shared" si="7"/>
        <v>0.10050000000000001</v>
      </c>
      <c r="I195" s="118">
        <f t="shared" si="8"/>
        <v>67100.433000000005</v>
      </c>
      <c r="J195" s="64">
        <v>78050</v>
      </c>
      <c r="K195" s="8">
        <v>10483.68</v>
      </c>
      <c r="L195" s="64">
        <v>85304</v>
      </c>
      <c r="M195" s="8">
        <v>11458.03</v>
      </c>
      <c r="N195" s="64">
        <v>82260</v>
      </c>
      <c r="O195" s="8">
        <v>11049.16</v>
      </c>
      <c r="P195" s="64">
        <v>78882</v>
      </c>
      <c r="Q195" s="8">
        <v>10595.43</v>
      </c>
      <c r="R195" s="64">
        <v>85020</v>
      </c>
      <c r="S195" s="8">
        <v>11419.89</v>
      </c>
      <c r="T195" s="64">
        <v>8398</v>
      </c>
      <c r="U195" s="8">
        <v>1128.02</v>
      </c>
      <c r="V195" s="64">
        <v>7878</v>
      </c>
      <c r="W195" s="8">
        <v>1058.17</v>
      </c>
      <c r="X195" s="64">
        <v>26793</v>
      </c>
      <c r="Y195" s="8">
        <v>3598.84</v>
      </c>
      <c r="Z195" s="64">
        <v>57516</v>
      </c>
      <c r="AA195" s="8">
        <v>7725.55</v>
      </c>
      <c r="AB195" s="64">
        <v>36017</v>
      </c>
      <c r="AC195" s="8">
        <v>4837.8</v>
      </c>
      <c r="AD195" s="64">
        <v>37552</v>
      </c>
      <c r="AE195" s="8">
        <v>5043.9799999999996</v>
      </c>
      <c r="AF195" s="64">
        <v>83996</v>
      </c>
      <c r="AG195" s="8">
        <v>11282.34</v>
      </c>
    </row>
    <row r="196" spans="1:33" ht="14.1" customHeight="1" x14ac:dyDescent="0.2">
      <c r="A196" s="9">
        <v>55</v>
      </c>
      <c r="B196" s="3" t="s">
        <v>525</v>
      </c>
      <c r="C196" s="72">
        <v>0.15</v>
      </c>
      <c r="D196" s="5" t="s">
        <v>58</v>
      </c>
      <c r="E196" s="78">
        <v>307773</v>
      </c>
      <c r="F196" s="38">
        <v>42337.26</v>
      </c>
      <c r="G196" s="45">
        <f t="shared" si="6"/>
        <v>0.1376</v>
      </c>
      <c r="H196" s="86">
        <f t="shared" si="7"/>
        <v>0.1038</v>
      </c>
      <c r="I196" s="118">
        <f t="shared" si="8"/>
        <v>31946.8374</v>
      </c>
      <c r="J196" s="64">
        <v>52860</v>
      </c>
      <c r="K196" s="8">
        <v>7271.42</v>
      </c>
      <c r="L196" s="64">
        <v>44174</v>
      </c>
      <c r="M196" s="8">
        <v>6076.58</v>
      </c>
      <c r="N196" s="64">
        <v>36014</v>
      </c>
      <c r="O196" s="8">
        <v>4954.09</v>
      </c>
      <c r="P196" s="64">
        <v>25984</v>
      </c>
      <c r="Q196" s="8">
        <v>3574.36</v>
      </c>
      <c r="R196" s="64">
        <v>39339</v>
      </c>
      <c r="S196" s="8">
        <v>5411.47</v>
      </c>
      <c r="T196" s="64">
        <v>4979</v>
      </c>
      <c r="U196" s="8">
        <v>684.91</v>
      </c>
      <c r="V196" s="64">
        <v>2119</v>
      </c>
      <c r="W196" s="8">
        <v>291.49</v>
      </c>
      <c r="X196" s="64">
        <v>9517</v>
      </c>
      <c r="Y196" s="8">
        <v>1309.1600000000001</v>
      </c>
      <c r="Z196" s="64">
        <v>9285</v>
      </c>
      <c r="AA196" s="8">
        <v>1277.24</v>
      </c>
      <c r="AB196" s="64">
        <v>22612</v>
      </c>
      <c r="AC196" s="8">
        <v>3110.51</v>
      </c>
      <c r="AD196" s="64">
        <v>21802</v>
      </c>
      <c r="AE196" s="8">
        <v>2999.08</v>
      </c>
      <c r="AF196" s="64">
        <v>39088</v>
      </c>
      <c r="AG196" s="8">
        <v>5376.95</v>
      </c>
    </row>
    <row r="197" spans="1:33" ht="14.1" customHeight="1" x14ac:dyDescent="0.2">
      <c r="A197" s="9">
        <v>56</v>
      </c>
      <c r="B197" s="3" t="s">
        <v>526</v>
      </c>
      <c r="C197" s="72">
        <v>0.63</v>
      </c>
      <c r="D197" s="5" t="s">
        <v>57</v>
      </c>
      <c r="E197" s="78">
        <v>866075</v>
      </c>
      <c r="F197" s="38">
        <v>103747.12</v>
      </c>
      <c r="G197" s="45">
        <f t="shared" si="6"/>
        <v>0.1198</v>
      </c>
      <c r="H197" s="86">
        <f t="shared" si="7"/>
        <v>8.6000000000000007E-2</v>
      </c>
      <c r="I197" s="118">
        <f t="shared" si="8"/>
        <v>74482.450000000012</v>
      </c>
      <c r="J197" s="64">
        <v>154531</v>
      </c>
      <c r="K197" s="8">
        <v>18511.27</v>
      </c>
      <c r="L197" s="64">
        <v>102325</v>
      </c>
      <c r="M197" s="8">
        <v>12257.51</v>
      </c>
      <c r="N197" s="64">
        <v>104625</v>
      </c>
      <c r="O197" s="8">
        <v>12533.03</v>
      </c>
      <c r="P197" s="64">
        <v>191043</v>
      </c>
      <c r="Q197" s="8">
        <v>22885.040000000001</v>
      </c>
      <c r="R197" s="64">
        <v>138298</v>
      </c>
      <c r="S197" s="8">
        <v>16566.72</v>
      </c>
      <c r="T197" s="64">
        <v>40217</v>
      </c>
      <c r="U197" s="8">
        <v>4817.59</v>
      </c>
      <c r="V197" s="64">
        <v>21156</v>
      </c>
      <c r="W197" s="8">
        <v>2534.2800000000002</v>
      </c>
      <c r="X197" s="64">
        <v>14227</v>
      </c>
      <c r="Y197" s="8">
        <v>1704.25</v>
      </c>
      <c r="Z197" s="64">
        <v>9939</v>
      </c>
      <c r="AA197" s="8">
        <v>1190.5899999999999</v>
      </c>
      <c r="AB197" s="64">
        <v>16732</v>
      </c>
      <c r="AC197" s="8">
        <v>2004.33</v>
      </c>
      <c r="AD197" s="64">
        <v>22958</v>
      </c>
      <c r="AE197" s="8">
        <v>2750.14</v>
      </c>
      <c r="AF197" s="64">
        <v>50024</v>
      </c>
      <c r="AG197" s="8">
        <v>5992.37</v>
      </c>
    </row>
    <row r="198" spans="1:33" ht="14.1" customHeight="1" x14ac:dyDescent="0.2">
      <c r="A198" s="9">
        <v>57</v>
      </c>
      <c r="B198" s="14" t="s">
        <v>132</v>
      </c>
      <c r="C198" s="72">
        <v>0.04</v>
      </c>
      <c r="D198" s="5" t="s">
        <v>56</v>
      </c>
      <c r="E198" s="78">
        <v>170854</v>
      </c>
      <c r="F198" s="38">
        <v>23673.519999999997</v>
      </c>
      <c r="G198" s="45">
        <f t="shared" si="6"/>
        <v>0.1386</v>
      </c>
      <c r="H198" s="86">
        <f t="shared" si="7"/>
        <v>0.1048</v>
      </c>
      <c r="I198" s="118">
        <f t="shared" si="8"/>
        <v>17905.499200000002</v>
      </c>
      <c r="J198" s="64">
        <v>25310</v>
      </c>
      <c r="K198" s="8">
        <v>3506.95</v>
      </c>
      <c r="L198" s="64">
        <v>20920</v>
      </c>
      <c r="M198" s="8">
        <v>2898.68</v>
      </c>
      <c r="N198" s="64">
        <v>21588</v>
      </c>
      <c r="O198" s="8">
        <v>2991.23</v>
      </c>
      <c r="P198" s="64">
        <v>24455</v>
      </c>
      <c r="Q198" s="8">
        <v>3388.48</v>
      </c>
      <c r="R198" s="64">
        <v>7748</v>
      </c>
      <c r="S198" s="8">
        <v>1073.56</v>
      </c>
      <c r="T198" s="64">
        <v>3522</v>
      </c>
      <c r="U198" s="8">
        <v>488.01</v>
      </c>
      <c r="V198" s="64">
        <v>4332</v>
      </c>
      <c r="W198" s="8">
        <v>600.24</v>
      </c>
      <c r="X198" s="64">
        <v>19983</v>
      </c>
      <c r="Y198" s="8">
        <v>2768.84</v>
      </c>
      <c r="Z198" s="64">
        <v>5128</v>
      </c>
      <c r="AA198" s="8">
        <v>710.54</v>
      </c>
      <c r="AB198" s="64">
        <v>4936</v>
      </c>
      <c r="AC198" s="8">
        <v>683.93</v>
      </c>
      <c r="AD198" s="64">
        <v>4523</v>
      </c>
      <c r="AE198" s="8">
        <v>626.71</v>
      </c>
      <c r="AF198" s="64">
        <v>28409</v>
      </c>
      <c r="AG198" s="8">
        <v>3936.35</v>
      </c>
    </row>
    <row r="199" spans="1:33" ht="14.1" customHeight="1" x14ac:dyDescent="0.2">
      <c r="A199" s="9">
        <v>58</v>
      </c>
      <c r="B199" s="3" t="s">
        <v>133</v>
      </c>
      <c r="C199" s="72">
        <v>0.03</v>
      </c>
      <c r="D199" s="5" t="s">
        <v>55</v>
      </c>
      <c r="E199" s="78">
        <v>82202</v>
      </c>
      <c r="F199" s="38">
        <v>11389.920000000002</v>
      </c>
      <c r="G199" s="45">
        <f t="shared" si="6"/>
        <v>0.1386</v>
      </c>
      <c r="H199" s="86">
        <f t="shared" si="7"/>
        <v>0.1048</v>
      </c>
      <c r="I199" s="118">
        <f t="shared" si="8"/>
        <v>8614.7695999999996</v>
      </c>
      <c r="J199" s="64">
        <v>13653</v>
      </c>
      <c r="K199" s="8">
        <v>1891.76</v>
      </c>
      <c r="L199" s="64">
        <v>10149</v>
      </c>
      <c r="M199" s="8">
        <v>1406.25</v>
      </c>
      <c r="N199" s="64">
        <v>6946</v>
      </c>
      <c r="O199" s="8">
        <v>962.44</v>
      </c>
      <c r="P199" s="64">
        <v>9128</v>
      </c>
      <c r="Q199" s="8">
        <v>1264.78</v>
      </c>
      <c r="R199" s="64">
        <v>10639</v>
      </c>
      <c r="S199" s="8">
        <v>1474.14</v>
      </c>
      <c r="T199" s="64">
        <v>2499</v>
      </c>
      <c r="U199" s="8">
        <v>346.26</v>
      </c>
      <c r="V199" s="64">
        <v>2080</v>
      </c>
      <c r="W199" s="8">
        <v>288.2</v>
      </c>
      <c r="X199" s="64">
        <v>2514</v>
      </c>
      <c r="Y199" s="8">
        <v>348.34</v>
      </c>
      <c r="Z199" s="64">
        <v>2120</v>
      </c>
      <c r="AA199" s="8">
        <v>293.75</v>
      </c>
      <c r="AB199" s="64">
        <v>4334</v>
      </c>
      <c r="AC199" s="8">
        <v>600.52</v>
      </c>
      <c r="AD199" s="64">
        <v>4838</v>
      </c>
      <c r="AE199" s="8">
        <v>670.35</v>
      </c>
      <c r="AF199" s="64">
        <v>13302</v>
      </c>
      <c r="AG199" s="8">
        <v>1843.13</v>
      </c>
    </row>
    <row r="200" spans="1:33" ht="14.1" customHeight="1" x14ac:dyDescent="0.2">
      <c r="A200" s="9">
        <v>59</v>
      </c>
      <c r="B200" s="3" t="s">
        <v>449</v>
      </c>
      <c r="C200" s="72">
        <v>0.06</v>
      </c>
      <c r="D200" s="5" t="s">
        <v>54</v>
      </c>
      <c r="E200" s="78">
        <v>170083</v>
      </c>
      <c r="F200" s="38">
        <v>23566.700000000004</v>
      </c>
      <c r="G200" s="45">
        <f t="shared" ref="G200:G263" si="9">ROUND(F200/E200,4)</f>
        <v>0.1386</v>
      </c>
      <c r="H200" s="86">
        <f t="shared" ref="H200:H263" si="10">G200-$D$287</f>
        <v>0.1048</v>
      </c>
      <c r="I200" s="118">
        <f t="shared" ref="I200:I263" si="11">H200*E200</f>
        <v>17824.698400000001</v>
      </c>
      <c r="J200" s="64">
        <v>31452</v>
      </c>
      <c r="K200" s="8">
        <v>4357.99</v>
      </c>
      <c r="L200" s="64">
        <v>19323</v>
      </c>
      <c r="M200" s="8">
        <v>2677.39</v>
      </c>
      <c r="N200" s="64">
        <v>23278</v>
      </c>
      <c r="O200" s="8">
        <v>3225.4</v>
      </c>
      <c r="P200" s="64">
        <v>41566</v>
      </c>
      <c r="Q200" s="8">
        <v>5759.38</v>
      </c>
      <c r="R200" s="64">
        <v>29318</v>
      </c>
      <c r="S200" s="8">
        <v>4062.3</v>
      </c>
      <c r="T200" s="64">
        <v>7487</v>
      </c>
      <c r="U200" s="8">
        <v>1037.4000000000001</v>
      </c>
      <c r="V200" s="64">
        <v>3580</v>
      </c>
      <c r="W200" s="8">
        <v>496.04</v>
      </c>
      <c r="X200" s="64">
        <v>1765</v>
      </c>
      <c r="Y200" s="8">
        <v>244.56</v>
      </c>
      <c r="Z200" s="64">
        <v>940</v>
      </c>
      <c r="AA200" s="8">
        <v>130.25</v>
      </c>
      <c r="AB200" s="64">
        <v>1003</v>
      </c>
      <c r="AC200" s="8">
        <v>138.97999999999999</v>
      </c>
      <c r="AD200" s="64">
        <v>2177</v>
      </c>
      <c r="AE200" s="8">
        <v>301.64999999999998</v>
      </c>
      <c r="AF200" s="64">
        <v>8194</v>
      </c>
      <c r="AG200" s="8">
        <v>1135.3599999999999</v>
      </c>
    </row>
    <row r="201" spans="1:33" ht="14.1" customHeight="1" x14ac:dyDescent="0.2">
      <c r="A201" s="9">
        <v>60</v>
      </c>
      <c r="B201" s="3" t="s">
        <v>450</v>
      </c>
      <c r="C201" s="72">
        <v>0.22</v>
      </c>
      <c r="D201" s="5" t="s">
        <v>48</v>
      </c>
      <c r="E201" s="78">
        <v>655075</v>
      </c>
      <c r="F201" s="38">
        <v>82788.38</v>
      </c>
      <c r="G201" s="45">
        <f t="shared" si="9"/>
        <v>0.12640000000000001</v>
      </c>
      <c r="H201" s="86">
        <f t="shared" si="10"/>
        <v>9.2600000000000016E-2</v>
      </c>
      <c r="I201" s="118">
        <f t="shared" si="11"/>
        <v>60659.945000000007</v>
      </c>
      <c r="J201" s="64">
        <v>87334</v>
      </c>
      <c r="K201" s="8">
        <v>11037.27</v>
      </c>
      <c r="L201" s="64">
        <v>62878</v>
      </c>
      <c r="M201" s="8">
        <v>7946.52</v>
      </c>
      <c r="N201" s="64">
        <v>51930</v>
      </c>
      <c r="O201" s="8">
        <v>6562.91</v>
      </c>
      <c r="P201" s="64">
        <v>106434</v>
      </c>
      <c r="Q201" s="8">
        <v>13451.13</v>
      </c>
      <c r="R201" s="64">
        <v>87079</v>
      </c>
      <c r="S201" s="8">
        <v>11005.04</v>
      </c>
      <c r="T201" s="64">
        <v>17752</v>
      </c>
      <c r="U201" s="8">
        <v>2243.5</v>
      </c>
      <c r="V201" s="64">
        <v>12444</v>
      </c>
      <c r="W201" s="8">
        <v>1572.67</v>
      </c>
      <c r="X201" s="64">
        <v>16003</v>
      </c>
      <c r="Y201" s="8">
        <v>2022.46</v>
      </c>
      <c r="Z201" s="64">
        <v>17801</v>
      </c>
      <c r="AA201" s="8">
        <v>2249.69</v>
      </c>
      <c r="AB201" s="64">
        <v>29874</v>
      </c>
      <c r="AC201" s="8">
        <v>3775.48</v>
      </c>
      <c r="AD201" s="64">
        <v>28067</v>
      </c>
      <c r="AE201" s="8">
        <v>3547.11</v>
      </c>
      <c r="AF201" s="64">
        <v>137479</v>
      </c>
      <c r="AG201" s="8">
        <v>17374.599999999999</v>
      </c>
    </row>
    <row r="202" spans="1:33" ht="14.1" customHeight="1" x14ac:dyDescent="0.2">
      <c r="A202" s="9">
        <v>61</v>
      </c>
      <c r="B202" s="3" t="s">
        <v>136</v>
      </c>
      <c r="C202" s="72">
        <v>2.1999999999999999E-2</v>
      </c>
      <c r="D202" s="5" t="s">
        <v>53</v>
      </c>
      <c r="E202" s="78">
        <v>42685</v>
      </c>
      <c r="F202" s="38">
        <v>5914.43</v>
      </c>
      <c r="G202" s="45">
        <f t="shared" si="9"/>
        <v>0.1386</v>
      </c>
      <c r="H202" s="86">
        <f t="shared" si="10"/>
        <v>0.1048</v>
      </c>
      <c r="I202" s="118">
        <f t="shared" si="11"/>
        <v>4473.3879999999999</v>
      </c>
      <c r="J202" s="64">
        <v>6684</v>
      </c>
      <c r="K202" s="8">
        <v>926.14</v>
      </c>
      <c r="L202" s="64">
        <v>4588</v>
      </c>
      <c r="M202" s="8">
        <v>635.71</v>
      </c>
      <c r="N202" s="64">
        <v>3974</v>
      </c>
      <c r="O202" s="8">
        <v>550.64</v>
      </c>
      <c r="P202" s="64">
        <v>8317</v>
      </c>
      <c r="Q202" s="8">
        <v>1152.4000000000001</v>
      </c>
      <c r="R202" s="64">
        <v>5798</v>
      </c>
      <c r="S202" s="8">
        <v>803.37</v>
      </c>
      <c r="T202" s="64">
        <v>581</v>
      </c>
      <c r="U202" s="8">
        <v>80.5</v>
      </c>
      <c r="V202" s="64">
        <v>326</v>
      </c>
      <c r="W202" s="8">
        <v>45.17</v>
      </c>
      <c r="X202" s="64">
        <v>231</v>
      </c>
      <c r="Y202" s="8">
        <v>32.01</v>
      </c>
      <c r="Z202" s="64">
        <v>222</v>
      </c>
      <c r="AA202" s="8">
        <v>30.76</v>
      </c>
      <c r="AB202" s="64">
        <v>1345</v>
      </c>
      <c r="AC202" s="8">
        <v>186.36</v>
      </c>
      <c r="AD202" s="64">
        <v>1439</v>
      </c>
      <c r="AE202" s="8">
        <v>199.39</v>
      </c>
      <c r="AF202" s="64">
        <v>9180</v>
      </c>
      <c r="AG202" s="8">
        <v>1271.98</v>
      </c>
    </row>
    <row r="203" spans="1:33" ht="14.1" customHeight="1" x14ac:dyDescent="0.2">
      <c r="A203" s="9">
        <v>62</v>
      </c>
      <c r="B203" s="3" t="s">
        <v>527</v>
      </c>
      <c r="C203" s="72">
        <v>0.03</v>
      </c>
      <c r="D203" s="5" t="s">
        <v>52</v>
      </c>
      <c r="E203" s="78">
        <v>31319</v>
      </c>
      <c r="F203" s="38">
        <v>4339.5800000000008</v>
      </c>
      <c r="G203" s="45">
        <f t="shared" si="9"/>
        <v>0.1386</v>
      </c>
      <c r="H203" s="86">
        <f t="shared" si="10"/>
        <v>0.1048</v>
      </c>
      <c r="I203" s="118">
        <f t="shared" si="11"/>
        <v>3282.2312000000002</v>
      </c>
      <c r="J203" s="64">
        <v>4430</v>
      </c>
      <c r="K203" s="8">
        <v>613.82000000000005</v>
      </c>
      <c r="L203" s="64">
        <v>3592</v>
      </c>
      <c r="M203" s="8">
        <v>497.71</v>
      </c>
      <c r="N203" s="64">
        <v>2743</v>
      </c>
      <c r="O203" s="8">
        <v>380.07</v>
      </c>
      <c r="P203" s="64">
        <v>8753</v>
      </c>
      <c r="Q203" s="8">
        <v>1212.82</v>
      </c>
      <c r="R203" s="64">
        <v>3545</v>
      </c>
      <c r="S203" s="8">
        <v>491.2</v>
      </c>
      <c r="T203" s="64">
        <v>2509</v>
      </c>
      <c r="U203" s="8">
        <v>347.65</v>
      </c>
      <c r="V203" s="64">
        <v>885</v>
      </c>
      <c r="W203" s="8">
        <v>122.63</v>
      </c>
      <c r="X203" s="64">
        <v>1398</v>
      </c>
      <c r="Y203" s="8">
        <v>193.71</v>
      </c>
      <c r="Z203" s="64">
        <v>120</v>
      </c>
      <c r="AA203" s="8">
        <v>16.63</v>
      </c>
      <c r="AB203" s="64">
        <v>1329</v>
      </c>
      <c r="AC203" s="8">
        <v>184.15</v>
      </c>
      <c r="AD203" s="64">
        <v>428</v>
      </c>
      <c r="AE203" s="8">
        <v>59.3</v>
      </c>
      <c r="AF203" s="64">
        <v>1587</v>
      </c>
      <c r="AG203" s="8">
        <v>219.89</v>
      </c>
    </row>
    <row r="204" spans="1:33" ht="14.1" customHeight="1" x14ac:dyDescent="0.2">
      <c r="A204" s="9">
        <v>63</v>
      </c>
      <c r="B204" s="3" t="s">
        <v>528</v>
      </c>
      <c r="C204" s="72">
        <v>6.25E-2</v>
      </c>
      <c r="D204" s="5" t="s">
        <v>52</v>
      </c>
      <c r="E204" s="78">
        <v>109658</v>
      </c>
      <c r="F204" s="38">
        <v>15194.220000000001</v>
      </c>
      <c r="G204" s="45">
        <f t="shared" si="9"/>
        <v>0.1386</v>
      </c>
      <c r="H204" s="86">
        <f t="shared" si="10"/>
        <v>0.1048</v>
      </c>
      <c r="I204" s="118">
        <f t="shared" si="11"/>
        <v>11492.1584</v>
      </c>
      <c r="J204" s="64">
        <v>11783</v>
      </c>
      <c r="K204" s="8">
        <v>1632.65</v>
      </c>
      <c r="L204" s="64">
        <v>9423</v>
      </c>
      <c r="M204" s="8">
        <v>1305.6500000000001</v>
      </c>
      <c r="N204" s="64">
        <v>8814</v>
      </c>
      <c r="O204" s="8">
        <v>1221.27</v>
      </c>
      <c r="P204" s="64">
        <v>22735</v>
      </c>
      <c r="Q204" s="8">
        <v>3150.16</v>
      </c>
      <c r="R204" s="64">
        <v>10687</v>
      </c>
      <c r="S204" s="8">
        <v>1480.79</v>
      </c>
      <c r="T204" s="64">
        <v>8465</v>
      </c>
      <c r="U204" s="8">
        <v>1172.9100000000001</v>
      </c>
      <c r="V204" s="64">
        <v>4752</v>
      </c>
      <c r="W204" s="8">
        <v>658.44</v>
      </c>
      <c r="X204" s="64">
        <v>5659</v>
      </c>
      <c r="Y204" s="8">
        <v>784.11</v>
      </c>
      <c r="Z204" s="64">
        <v>3670</v>
      </c>
      <c r="AA204" s="8">
        <v>508.52</v>
      </c>
      <c r="AB204" s="64">
        <v>6242</v>
      </c>
      <c r="AC204" s="8">
        <v>864.89</v>
      </c>
      <c r="AD204" s="64">
        <v>5579</v>
      </c>
      <c r="AE204" s="8">
        <v>773.03</v>
      </c>
      <c r="AF204" s="64">
        <v>11849</v>
      </c>
      <c r="AG204" s="8">
        <v>1641.8</v>
      </c>
    </row>
    <row r="205" spans="1:33" ht="14.1" customHeight="1" x14ac:dyDescent="0.2">
      <c r="A205" s="9">
        <v>64</v>
      </c>
      <c r="B205" s="3" t="s">
        <v>330</v>
      </c>
      <c r="C205" s="72">
        <v>0.16</v>
      </c>
      <c r="D205" s="5" t="s">
        <v>109</v>
      </c>
      <c r="E205" s="78">
        <v>232979</v>
      </c>
      <c r="F205" s="38">
        <v>31293.730000000003</v>
      </c>
      <c r="G205" s="45">
        <f t="shared" si="9"/>
        <v>0.1343</v>
      </c>
      <c r="H205" s="86">
        <f t="shared" si="10"/>
        <v>0.10050000000000001</v>
      </c>
      <c r="I205" s="118">
        <f t="shared" si="11"/>
        <v>23414.389500000001</v>
      </c>
      <c r="J205" s="64">
        <v>31709</v>
      </c>
      <c r="K205" s="8">
        <v>4259.1499999999996</v>
      </c>
      <c r="L205" s="64">
        <v>19940</v>
      </c>
      <c r="M205" s="8">
        <v>2678.34</v>
      </c>
      <c r="N205" s="64">
        <v>13847</v>
      </c>
      <c r="O205" s="8">
        <v>1859.93</v>
      </c>
      <c r="P205" s="64">
        <v>69773</v>
      </c>
      <c r="Q205" s="8">
        <v>9371.91</v>
      </c>
      <c r="R205" s="64">
        <v>20362</v>
      </c>
      <c r="S205" s="8">
        <v>2735.02</v>
      </c>
      <c r="T205" s="64">
        <v>882</v>
      </c>
      <c r="U205" s="8">
        <v>118.47</v>
      </c>
      <c r="V205" s="64">
        <v>745</v>
      </c>
      <c r="W205" s="8">
        <v>100.07</v>
      </c>
      <c r="X205" s="64">
        <v>435</v>
      </c>
      <c r="Y205" s="8">
        <v>58.43</v>
      </c>
      <c r="Z205" s="64">
        <v>0</v>
      </c>
      <c r="AA205" s="8">
        <v>0</v>
      </c>
      <c r="AB205" s="64">
        <v>10045</v>
      </c>
      <c r="AC205" s="8">
        <v>1349.24</v>
      </c>
      <c r="AD205" s="64">
        <v>7980</v>
      </c>
      <c r="AE205" s="8">
        <v>1071.8699999999999</v>
      </c>
      <c r="AF205" s="64">
        <v>57261</v>
      </c>
      <c r="AG205" s="8">
        <v>7691.3</v>
      </c>
    </row>
    <row r="206" spans="1:33" ht="14.1" customHeight="1" x14ac:dyDescent="0.2">
      <c r="A206" s="9">
        <v>65</v>
      </c>
      <c r="B206" s="3" t="s">
        <v>331</v>
      </c>
      <c r="C206" s="72">
        <v>0.05</v>
      </c>
      <c r="D206" s="5" t="s">
        <v>51</v>
      </c>
      <c r="E206" s="78">
        <v>179803</v>
      </c>
      <c r="F206" s="38">
        <v>24913.5</v>
      </c>
      <c r="G206" s="45">
        <f t="shared" si="9"/>
        <v>0.1386</v>
      </c>
      <c r="H206" s="86">
        <f t="shared" si="10"/>
        <v>0.1048</v>
      </c>
      <c r="I206" s="118">
        <f t="shared" si="11"/>
        <v>18843.3544</v>
      </c>
      <c r="J206" s="64">
        <v>18513</v>
      </c>
      <c r="K206" s="8">
        <v>2565.16</v>
      </c>
      <c r="L206" s="64">
        <v>13765</v>
      </c>
      <c r="M206" s="8">
        <v>1907.28</v>
      </c>
      <c r="N206" s="64">
        <v>11758</v>
      </c>
      <c r="O206" s="8">
        <v>1629.19</v>
      </c>
      <c r="P206" s="64">
        <v>43988</v>
      </c>
      <c r="Q206" s="8">
        <v>6094.98</v>
      </c>
      <c r="R206" s="64">
        <v>17421</v>
      </c>
      <c r="S206" s="8">
        <v>2413.85</v>
      </c>
      <c r="T206" s="64">
        <v>6913</v>
      </c>
      <c r="U206" s="8">
        <v>957.87</v>
      </c>
      <c r="V206" s="64">
        <v>5553</v>
      </c>
      <c r="W206" s="8">
        <v>769.42</v>
      </c>
      <c r="X206" s="64">
        <v>10067</v>
      </c>
      <c r="Y206" s="8">
        <v>1394.88</v>
      </c>
      <c r="Z206" s="64">
        <v>8266</v>
      </c>
      <c r="AA206" s="8">
        <v>1145.3399999999999</v>
      </c>
      <c r="AB206" s="64">
        <v>9733</v>
      </c>
      <c r="AC206" s="8">
        <v>1348.6</v>
      </c>
      <c r="AD206" s="64">
        <v>8957</v>
      </c>
      <c r="AE206" s="8">
        <v>1241.08</v>
      </c>
      <c r="AF206" s="64">
        <v>24869</v>
      </c>
      <c r="AG206" s="8">
        <v>3445.85</v>
      </c>
    </row>
    <row r="207" spans="1:33" ht="14.1" customHeight="1" x14ac:dyDescent="0.2">
      <c r="A207" s="9">
        <v>66</v>
      </c>
      <c r="B207" s="3" t="s">
        <v>451</v>
      </c>
      <c r="C207" s="72">
        <v>1.7999999999999999E-2</v>
      </c>
      <c r="D207" s="5" t="s">
        <v>125</v>
      </c>
      <c r="E207" s="78">
        <v>26334</v>
      </c>
      <c r="F207" s="38">
        <v>3648.84</v>
      </c>
      <c r="G207" s="45">
        <f t="shared" si="9"/>
        <v>0.1386</v>
      </c>
      <c r="H207" s="86">
        <f t="shared" si="10"/>
        <v>0.1048</v>
      </c>
      <c r="I207" s="118">
        <f t="shared" si="11"/>
        <v>2759.8032000000003</v>
      </c>
      <c r="J207" s="64">
        <v>3398</v>
      </c>
      <c r="K207" s="8">
        <v>470.83</v>
      </c>
      <c r="L207" s="64">
        <v>514</v>
      </c>
      <c r="M207" s="8">
        <v>71.22</v>
      </c>
      <c r="N207" s="64">
        <v>506</v>
      </c>
      <c r="O207" s="8">
        <v>70.11</v>
      </c>
      <c r="P207" s="64">
        <v>3986</v>
      </c>
      <c r="Q207" s="8">
        <v>552.29999999999995</v>
      </c>
      <c r="R207" s="64">
        <v>1910</v>
      </c>
      <c r="S207" s="8">
        <v>264.64999999999998</v>
      </c>
      <c r="T207" s="64">
        <v>606</v>
      </c>
      <c r="U207" s="8">
        <v>83.97</v>
      </c>
      <c r="V207" s="64">
        <v>618</v>
      </c>
      <c r="W207" s="8">
        <v>85.63</v>
      </c>
      <c r="X207" s="64">
        <v>2569</v>
      </c>
      <c r="Y207" s="8">
        <v>355.96</v>
      </c>
      <c r="Z207" s="64">
        <v>2022</v>
      </c>
      <c r="AA207" s="8">
        <v>280.17</v>
      </c>
      <c r="AB207" s="64">
        <v>4484</v>
      </c>
      <c r="AC207" s="8">
        <v>621.29999999999995</v>
      </c>
      <c r="AD207" s="64">
        <v>3165</v>
      </c>
      <c r="AE207" s="8">
        <v>438.54</v>
      </c>
      <c r="AF207" s="64">
        <v>2556</v>
      </c>
      <c r="AG207" s="8">
        <v>354.16</v>
      </c>
    </row>
    <row r="208" spans="1:33" ht="14.1" customHeight="1" x14ac:dyDescent="0.2">
      <c r="A208" s="9">
        <v>67</v>
      </c>
      <c r="B208" s="3" t="s">
        <v>452</v>
      </c>
      <c r="C208" s="72">
        <v>0.09</v>
      </c>
      <c r="D208" s="5" t="s">
        <v>50</v>
      </c>
      <c r="E208" s="78">
        <v>251013</v>
      </c>
      <c r="F208" s="38">
        <v>34529.339999999997</v>
      </c>
      <c r="G208" s="45">
        <f t="shared" si="9"/>
        <v>0.1376</v>
      </c>
      <c r="H208" s="86">
        <f t="shared" si="10"/>
        <v>0.1038</v>
      </c>
      <c r="I208" s="118">
        <f t="shared" si="11"/>
        <v>26055.149400000002</v>
      </c>
      <c r="J208" s="64">
        <v>40336</v>
      </c>
      <c r="K208" s="8">
        <v>5548.62</v>
      </c>
      <c r="L208" s="64">
        <v>33269</v>
      </c>
      <c r="M208" s="8">
        <v>4576.4799999999996</v>
      </c>
      <c r="N208" s="64">
        <v>30129</v>
      </c>
      <c r="O208" s="8">
        <v>4144.55</v>
      </c>
      <c r="P208" s="64">
        <v>70343</v>
      </c>
      <c r="Q208" s="8">
        <v>9676.3799999999992</v>
      </c>
      <c r="R208" s="64">
        <v>38857</v>
      </c>
      <c r="S208" s="8">
        <v>5345.17</v>
      </c>
      <c r="T208" s="64">
        <v>10598</v>
      </c>
      <c r="U208" s="8">
        <v>1457.86</v>
      </c>
      <c r="V208" s="64">
        <v>5556</v>
      </c>
      <c r="W208" s="8">
        <v>764.28</v>
      </c>
      <c r="X208" s="64">
        <v>3059</v>
      </c>
      <c r="Y208" s="8">
        <v>420.8</v>
      </c>
      <c r="Z208" s="64">
        <v>1609</v>
      </c>
      <c r="AA208" s="8">
        <v>221.33</v>
      </c>
      <c r="AB208" s="64">
        <v>2882</v>
      </c>
      <c r="AC208" s="8">
        <v>396.45</v>
      </c>
      <c r="AD208" s="64">
        <v>3844</v>
      </c>
      <c r="AE208" s="8">
        <v>528.78</v>
      </c>
      <c r="AF208" s="64">
        <v>10531</v>
      </c>
      <c r="AG208" s="8">
        <v>1448.64</v>
      </c>
    </row>
    <row r="209" spans="1:33" ht="14.1" customHeight="1" x14ac:dyDescent="0.2">
      <c r="A209" s="9">
        <v>68</v>
      </c>
      <c r="B209" s="3" t="s">
        <v>453</v>
      </c>
      <c r="C209" s="72">
        <v>0.112</v>
      </c>
      <c r="D209" s="5" t="s">
        <v>49</v>
      </c>
      <c r="E209" s="78">
        <v>234445</v>
      </c>
      <c r="F209" s="38">
        <v>32250.240000000005</v>
      </c>
      <c r="G209" s="45">
        <f t="shared" si="9"/>
        <v>0.1376</v>
      </c>
      <c r="H209" s="86">
        <f t="shared" si="10"/>
        <v>0.1038</v>
      </c>
      <c r="I209" s="118">
        <f t="shared" si="11"/>
        <v>24335.391</v>
      </c>
      <c r="J209" s="64">
        <v>34994</v>
      </c>
      <c r="K209" s="8">
        <v>4813.7700000000004</v>
      </c>
      <c r="L209" s="64">
        <v>20166</v>
      </c>
      <c r="M209" s="8">
        <v>2774.03</v>
      </c>
      <c r="N209" s="64">
        <v>28200</v>
      </c>
      <c r="O209" s="8">
        <v>3879.19</v>
      </c>
      <c r="P209" s="64">
        <v>32372</v>
      </c>
      <c r="Q209" s="8">
        <v>4453.09</v>
      </c>
      <c r="R209" s="64">
        <v>3854</v>
      </c>
      <c r="S209" s="8">
        <v>530.16</v>
      </c>
      <c r="T209" s="64">
        <v>1560</v>
      </c>
      <c r="U209" s="8">
        <v>214.59</v>
      </c>
      <c r="V209" s="64">
        <v>6212</v>
      </c>
      <c r="W209" s="8">
        <v>854.52</v>
      </c>
      <c r="X209" s="64">
        <v>15991</v>
      </c>
      <c r="Y209" s="8">
        <v>2199.7199999999998</v>
      </c>
      <c r="Z209" s="64">
        <v>17799</v>
      </c>
      <c r="AA209" s="8">
        <v>2448.4299999999998</v>
      </c>
      <c r="AB209" s="64">
        <v>22874</v>
      </c>
      <c r="AC209" s="8">
        <v>3146.55</v>
      </c>
      <c r="AD209" s="64">
        <v>16254</v>
      </c>
      <c r="AE209" s="8">
        <v>2235.9</v>
      </c>
      <c r="AF209" s="64">
        <v>34169</v>
      </c>
      <c r="AG209" s="8">
        <v>4700.29</v>
      </c>
    </row>
    <row r="210" spans="1:33" ht="14.1" customHeight="1" x14ac:dyDescent="0.2">
      <c r="A210" s="9">
        <v>69</v>
      </c>
      <c r="B210" s="3" t="s">
        <v>454</v>
      </c>
      <c r="C210" s="72">
        <v>0.3</v>
      </c>
      <c r="D210" s="5" t="s">
        <v>48</v>
      </c>
      <c r="E210" s="78">
        <v>793413</v>
      </c>
      <c r="F210" s="38">
        <v>100271.51999999999</v>
      </c>
      <c r="G210" s="45">
        <f t="shared" si="9"/>
        <v>0.12640000000000001</v>
      </c>
      <c r="H210" s="86">
        <f t="shared" si="10"/>
        <v>9.2600000000000016E-2</v>
      </c>
      <c r="I210" s="118">
        <f t="shared" si="11"/>
        <v>73470.043800000014</v>
      </c>
      <c r="J210" s="64">
        <v>100071</v>
      </c>
      <c r="K210" s="8">
        <v>12646.97</v>
      </c>
      <c r="L210" s="64">
        <v>70110</v>
      </c>
      <c r="M210" s="8">
        <v>8860.5</v>
      </c>
      <c r="N210" s="64">
        <v>54366</v>
      </c>
      <c r="O210" s="8">
        <v>6870.78</v>
      </c>
      <c r="P210" s="64">
        <v>151842</v>
      </c>
      <c r="Q210" s="8">
        <v>19189.79</v>
      </c>
      <c r="R210" s="64">
        <v>103864</v>
      </c>
      <c r="S210" s="8">
        <v>13126.33</v>
      </c>
      <c r="T210" s="64">
        <v>22226</v>
      </c>
      <c r="U210" s="8">
        <v>2808.92</v>
      </c>
      <c r="V210" s="64">
        <v>15684</v>
      </c>
      <c r="W210" s="8">
        <v>1982.14</v>
      </c>
      <c r="X210" s="64">
        <v>21222</v>
      </c>
      <c r="Y210" s="8">
        <v>2682.04</v>
      </c>
      <c r="Z210" s="64">
        <v>23452</v>
      </c>
      <c r="AA210" s="8">
        <v>2963.86</v>
      </c>
      <c r="AB210" s="64">
        <v>36060</v>
      </c>
      <c r="AC210" s="8">
        <v>4557.26</v>
      </c>
      <c r="AD210" s="64">
        <v>30854</v>
      </c>
      <c r="AE210" s="8">
        <v>3899.33</v>
      </c>
      <c r="AF210" s="64">
        <v>163662</v>
      </c>
      <c r="AG210" s="8">
        <v>20683.599999999999</v>
      </c>
    </row>
    <row r="211" spans="1:33" ht="14.1" customHeight="1" x14ac:dyDescent="0.2">
      <c r="A211" s="9">
        <v>70</v>
      </c>
      <c r="B211" s="3" t="s">
        <v>455</v>
      </c>
      <c r="C211" s="72">
        <v>6.7000000000000004E-2</v>
      </c>
      <c r="D211" s="5" t="s">
        <v>47</v>
      </c>
      <c r="E211" s="78">
        <v>45499</v>
      </c>
      <c r="F211" s="38">
        <v>6304.35</v>
      </c>
      <c r="G211" s="45">
        <f t="shared" si="9"/>
        <v>0.1386</v>
      </c>
      <c r="H211" s="86">
        <f t="shared" si="10"/>
        <v>0.1048</v>
      </c>
      <c r="I211" s="118">
        <f t="shared" si="11"/>
        <v>4768.2952000000005</v>
      </c>
      <c r="J211" s="64">
        <v>4813</v>
      </c>
      <c r="K211" s="8">
        <v>666.89</v>
      </c>
      <c r="L211" s="64">
        <v>2773</v>
      </c>
      <c r="M211" s="8">
        <v>384.23</v>
      </c>
      <c r="N211" s="64">
        <v>2001</v>
      </c>
      <c r="O211" s="8">
        <v>277.26</v>
      </c>
      <c r="P211" s="64">
        <v>16125</v>
      </c>
      <c r="Q211" s="8">
        <v>2234.2800000000002</v>
      </c>
      <c r="R211" s="64">
        <v>6570</v>
      </c>
      <c r="S211" s="8">
        <v>910.34</v>
      </c>
      <c r="T211" s="64">
        <v>2391</v>
      </c>
      <c r="U211" s="8">
        <v>331.3</v>
      </c>
      <c r="V211" s="64">
        <v>2735</v>
      </c>
      <c r="W211" s="8">
        <v>378.96</v>
      </c>
      <c r="X211" s="64">
        <v>3377</v>
      </c>
      <c r="Y211" s="8">
        <v>467.92</v>
      </c>
      <c r="Z211" s="64">
        <v>3604</v>
      </c>
      <c r="AA211" s="8">
        <v>499.37</v>
      </c>
      <c r="AB211" s="64">
        <v>1110</v>
      </c>
      <c r="AC211" s="8">
        <v>153.80000000000001</v>
      </c>
      <c r="AD211" s="64">
        <v>0</v>
      </c>
      <c r="AE211" s="8">
        <v>0</v>
      </c>
      <c r="AF211" s="64">
        <v>0</v>
      </c>
      <c r="AG211" s="8">
        <v>0</v>
      </c>
    </row>
    <row r="212" spans="1:33" ht="14.1" customHeight="1" x14ac:dyDescent="0.2">
      <c r="A212" s="9">
        <v>71</v>
      </c>
      <c r="B212" s="3" t="s">
        <v>456</v>
      </c>
      <c r="C212" s="72">
        <v>0.112</v>
      </c>
      <c r="D212" s="5" t="s">
        <v>46</v>
      </c>
      <c r="E212" s="78">
        <v>210167</v>
      </c>
      <c r="F212" s="38">
        <v>28910.579999999994</v>
      </c>
      <c r="G212" s="45">
        <f t="shared" si="9"/>
        <v>0.1376</v>
      </c>
      <c r="H212" s="86">
        <f t="shared" si="10"/>
        <v>0.1038</v>
      </c>
      <c r="I212" s="118">
        <f t="shared" si="11"/>
        <v>21815.334600000002</v>
      </c>
      <c r="J212" s="64">
        <v>33251</v>
      </c>
      <c r="K212" s="8">
        <v>4574.01</v>
      </c>
      <c r="L212" s="64">
        <v>24387</v>
      </c>
      <c r="M212" s="8">
        <v>3354.68</v>
      </c>
      <c r="N212" s="64">
        <v>17365</v>
      </c>
      <c r="O212" s="8">
        <v>2388.73</v>
      </c>
      <c r="P212" s="64">
        <v>34591</v>
      </c>
      <c r="Q212" s="8">
        <v>4758.34</v>
      </c>
      <c r="R212" s="64">
        <v>20755</v>
      </c>
      <c r="S212" s="8">
        <v>2855.06</v>
      </c>
      <c r="T212" s="64">
        <v>1248</v>
      </c>
      <c r="U212" s="8">
        <v>171.67</v>
      </c>
      <c r="V212" s="64">
        <v>796</v>
      </c>
      <c r="W212" s="8">
        <v>109.5</v>
      </c>
      <c r="X212" s="64">
        <v>2924</v>
      </c>
      <c r="Y212" s="8">
        <v>402.23</v>
      </c>
      <c r="Z212" s="64">
        <v>2168</v>
      </c>
      <c r="AA212" s="8">
        <v>298.23</v>
      </c>
      <c r="AB212" s="64">
        <v>13758</v>
      </c>
      <c r="AC212" s="8">
        <v>1892.55</v>
      </c>
      <c r="AD212" s="64">
        <v>12662</v>
      </c>
      <c r="AE212" s="8">
        <v>1741.78</v>
      </c>
      <c r="AF212" s="64">
        <v>46262</v>
      </c>
      <c r="AG212" s="8">
        <v>6363.8</v>
      </c>
    </row>
    <row r="213" spans="1:33" ht="14.1" customHeight="1" x14ac:dyDescent="0.2">
      <c r="A213" s="9">
        <v>72</v>
      </c>
      <c r="B213" s="3" t="s">
        <v>457</v>
      </c>
      <c r="C213" s="72">
        <v>0.03</v>
      </c>
      <c r="D213" s="5" t="s">
        <v>45</v>
      </c>
      <c r="E213" s="78">
        <v>148000</v>
      </c>
      <c r="F213" s="38">
        <v>20506.870000000003</v>
      </c>
      <c r="G213" s="45">
        <f t="shared" si="9"/>
        <v>0.1386</v>
      </c>
      <c r="H213" s="86">
        <f t="shared" si="10"/>
        <v>0.1048</v>
      </c>
      <c r="I213" s="118">
        <f t="shared" si="11"/>
        <v>15510.400000000001</v>
      </c>
      <c r="J213" s="64">
        <v>19694</v>
      </c>
      <c r="K213" s="8">
        <v>2728.8</v>
      </c>
      <c r="L213" s="64">
        <v>16254</v>
      </c>
      <c r="M213" s="8">
        <v>2252.15</v>
      </c>
      <c r="N213" s="64">
        <v>17919</v>
      </c>
      <c r="O213" s="8">
        <v>2482.86</v>
      </c>
      <c r="P213" s="64">
        <v>19449</v>
      </c>
      <c r="Q213" s="8">
        <v>2694.85</v>
      </c>
      <c r="R213" s="64">
        <v>14468</v>
      </c>
      <c r="S213" s="8">
        <v>2004.69</v>
      </c>
      <c r="T213" s="64">
        <v>9248</v>
      </c>
      <c r="U213" s="8">
        <v>1281.4000000000001</v>
      </c>
      <c r="V213" s="64">
        <v>9991</v>
      </c>
      <c r="W213" s="8">
        <v>1384.35</v>
      </c>
      <c r="X213" s="64">
        <v>15226</v>
      </c>
      <c r="Y213" s="8">
        <v>2109.71</v>
      </c>
      <c r="Z213" s="64">
        <v>9988</v>
      </c>
      <c r="AA213" s="8">
        <v>1383.94</v>
      </c>
      <c r="AB213" s="64">
        <v>11326</v>
      </c>
      <c r="AC213" s="8">
        <v>1569.33</v>
      </c>
      <c r="AD213" s="64">
        <v>4437</v>
      </c>
      <c r="AE213" s="8">
        <v>614.79</v>
      </c>
      <c r="AF213" s="64">
        <v>0</v>
      </c>
      <c r="AG213" s="8">
        <v>0</v>
      </c>
    </row>
    <row r="214" spans="1:33" ht="14.1" customHeight="1" x14ac:dyDescent="0.2">
      <c r="A214" s="9">
        <v>73</v>
      </c>
      <c r="B214" s="15" t="s">
        <v>458</v>
      </c>
      <c r="C214" s="72">
        <v>0.8</v>
      </c>
      <c r="D214" s="7" t="s">
        <v>205</v>
      </c>
      <c r="E214" s="78">
        <v>1260798</v>
      </c>
      <c r="F214" s="38">
        <v>151030.97999999998</v>
      </c>
      <c r="G214" s="45">
        <f t="shared" si="9"/>
        <v>0.1198</v>
      </c>
      <c r="H214" s="86">
        <f t="shared" si="10"/>
        <v>8.6000000000000007E-2</v>
      </c>
      <c r="I214" s="118">
        <f t="shared" si="11"/>
        <v>108428.62800000001</v>
      </c>
      <c r="J214" s="64">
        <v>233401</v>
      </c>
      <c r="K214" s="8">
        <v>27959.11</v>
      </c>
      <c r="L214" s="64">
        <v>222274</v>
      </c>
      <c r="M214" s="8">
        <v>26626.2</v>
      </c>
      <c r="N214" s="64">
        <v>130692</v>
      </c>
      <c r="O214" s="8">
        <v>15655.59</v>
      </c>
      <c r="P214" s="64">
        <v>333024</v>
      </c>
      <c r="Q214" s="8">
        <v>39892.94</v>
      </c>
      <c r="R214" s="64">
        <v>208036</v>
      </c>
      <c r="S214" s="8">
        <v>24920.63</v>
      </c>
      <c r="T214" s="64">
        <v>40710</v>
      </c>
      <c r="U214" s="8">
        <v>4876.6499999999996</v>
      </c>
      <c r="V214" s="64">
        <v>34764</v>
      </c>
      <c r="W214" s="8">
        <v>4164.38</v>
      </c>
      <c r="X214" s="64">
        <v>1927</v>
      </c>
      <c r="Y214" s="8">
        <v>230.84</v>
      </c>
      <c r="Z214" s="64">
        <v>8603</v>
      </c>
      <c r="AA214" s="8">
        <v>1030.55</v>
      </c>
      <c r="AB214" s="64">
        <v>2598</v>
      </c>
      <c r="AC214" s="8">
        <v>311.20999999999998</v>
      </c>
      <c r="AD214" s="64">
        <v>9284</v>
      </c>
      <c r="AE214" s="8">
        <v>1112.1300000000001</v>
      </c>
      <c r="AF214" s="64">
        <v>35485</v>
      </c>
      <c r="AG214" s="8">
        <v>4250.75</v>
      </c>
    </row>
    <row r="215" spans="1:33" ht="14.1" customHeight="1" x14ac:dyDescent="0.2">
      <c r="A215" s="9">
        <v>74</v>
      </c>
      <c r="B215" s="3" t="s">
        <v>459</v>
      </c>
      <c r="C215" s="72">
        <v>0.2</v>
      </c>
      <c r="D215" s="5" t="s">
        <v>44</v>
      </c>
      <c r="E215" s="78">
        <v>423471</v>
      </c>
      <c r="F215" s="38">
        <v>56880.640000000007</v>
      </c>
      <c r="G215" s="45">
        <f t="shared" si="9"/>
        <v>0.1343</v>
      </c>
      <c r="H215" s="86">
        <f t="shared" si="10"/>
        <v>0.10050000000000001</v>
      </c>
      <c r="I215" s="118">
        <f t="shared" si="11"/>
        <v>42558.835500000001</v>
      </c>
      <c r="J215" s="64">
        <v>90973</v>
      </c>
      <c r="K215" s="8">
        <v>12219.49</v>
      </c>
      <c r="L215" s="64">
        <v>75571</v>
      </c>
      <c r="M215" s="8">
        <v>10150.700000000001</v>
      </c>
      <c r="N215" s="64">
        <v>48594</v>
      </c>
      <c r="O215" s="8">
        <v>6527.15</v>
      </c>
      <c r="P215" s="64">
        <v>65465</v>
      </c>
      <c r="Q215" s="8">
        <v>8793.26</v>
      </c>
      <c r="R215" s="64">
        <v>86935</v>
      </c>
      <c r="S215" s="8">
        <v>11677.11</v>
      </c>
      <c r="T215" s="64">
        <v>17252</v>
      </c>
      <c r="U215" s="8">
        <v>2317.29</v>
      </c>
      <c r="V215" s="64">
        <v>13431</v>
      </c>
      <c r="W215" s="8">
        <v>1804.05</v>
      </c>
      <c r="X215" s="64">
        <v>479</v>
      </c>
      <c r="Y215" s="8">
        <v>64.34</v>
      </c>
      <c r="Z215" s="64">
        <v>3574</v>
      </c>
      <c r="AA215" s="8">
        <v>480.06</v>
      </c>
      <c r="AB215" s="64">
        <v>1085</v>
      </c>
      <c r="AC215" s="8">
        <v>145.74</v>
      </c>
      <c r="AD215" s="64">
        <v>3932</v>
      </c>
      <c r="AE215" s="8">
        <v>528.15</v>
      </c>
      <c r="AF215" s="64">
        <v>16180</v>
      </c>
      <c r="AG215" s="8">
        <v>2173.3000000000002</v>
      </c>
    </row>
    <row r="216" spans="1:33" ht="14.1" customHeight="1" x14ac:dyDescent="0.2">
      <c r="A216" s="9">
        <v>75</v>
      </c>
      <c r="B216" s="3" t="s">
        <v>460</v>
      </c>
      <c r="C216" s="72">
        <v>0.44</v>
      </c>
      <c r="D216" s="5" t="s">
        <v>43</v>
      </c>
      <c r="E216" s="78">
        <v>974727</v>
      </c>
      <c r="F216" s="38">
        <v>118292.88</v>
      </c>
      <c r="G216" s="45">
        <f t="shared" si="9"/>
        <v>0.12139999999999999</v>
      </c>
      <c r="H216" s="86">
        <f t="shared" si="10"/>
        <v>8.7599999999999997E-2</v>
      </c>
      <c r="I216" s="118">
        <f t="shared" si="11"/>
        <v>85386.085200000001</v>
      </c>
      <c r="J216" s="64">
        <v>76905</v>
      </c>
      <c r="K216" s="8">
        <v>9333.19</v>
      </c>
      <c r="L216" s="64">
        <v>77564</v>
      </c>
      <c r="M216" s="8">
        <v>9413.17</v>
      </c>
      <c r="N216" s="64">
        <v>151749</v>
      </c>
      <c r="O216" s="8">
        <v>18416.259999999998</v>
      </c>
      <c r="P216" s="64">
        <v>234086</v>
      </c>
      <c r="Q216" s="8">
        <v>28408.68</v>
      </c>
      <c r="R216" s="64">
        <v>164542</v>
      </c>
      <c r="S216" s="8">
        <v>19968.82</v>
      </c>
      <c r="T216" s="64">
        <v>80684</v>
      </c>
      <c r="U216" s="8">
        <v>9791.81</v>
      </c>
      <c r="V216" s="64">
        <v>36977</v>
      </c>
      <c r="W216" s="8">
        <v>4487.53</v>
      </c>
      <c r="X216" s="64">
        <v>34588</v>
      </c>
      <c r="Y216" s="8">
        <v>4197.6000000000004</v>
      </c>
      <c r="Z216" s="64">
        <v>39714</v>
      </c>
      <c r="AA216" s="8">
        <v>4819.6899999999996</v>
      </c>
      <c r="AB216" s="64">
        <v>32961</v>
      </c>
      <c r="AC216" s="8">
        <v>4000.15</v>
      </c>
      <c r="AD216" s="64">
        <v>18535</v>
      </c>
      <c r="AE216" s="8">
        <v>2249.41</v>
      </c>
      <c r="AF216" s="64">
        <v>26422</v>
      </c>
      <c r="AG216" s="8">
        <v>3206.57</v>
      </c>
    </row>
    <row r="217" spans="1:33" ht="14.1" customHeight="1" x14ac:dyDescent="0.2">
      <c r="A217" s="9">
        <v>76</v>
      </c>
      <c r="B217" s="3" t="s">
        <v>542</v>
      </c>
      <c r="C217" s="72">
        <v>0.8</v>
      </c>
      <c r="D217" s="5" t="s">
        <v>516</v>
      </c>
      <c r="E217" s="78">
        <v>2775496</v>
      </c>
      <c r="F217" s="38">
        <v>332476.67</v>
      </c>
      <c r="G217" s="45">
        <f t="shared" si="9"/>
        <v>0.1198</v>
      </c>
      <c r="H217" s="86">
        <f t="shared" si="10"/>
        <v>8.6000000000000007E-2</v>
      </c>
      <c r="I217" s="118">
        <f t="shared" si="11"/>
        <v>238692.65600000002</v>
      </c>
      <c r="J217" s="64">
        <v>87513</v>
      </c>
      <c r="K217" s="8">
        <v>10483.18</v>
      </c>
      <c r="L217" s="64">
        <v>93212</v>
      </c>
      <c r="M217" s="8">
        <v>11165.87</v>
      </c>
      <c r="N217" s="64">
        <v>271676</v>
      </c>
      <c r="O217" s="8">
        <v>32544.07</v>
      </c>
      <c r="P217" s="64">
        <v>140997</v>
      </c>
      <c r="Q217" s="8">
        <v>16890.03</v>
      </c>
      <c r="R217" s="64">
        <v>361950</v>
      </c>
      <c r="S217" s="8">
        <v>43357.99</v>
      </c>
      <c r="T217" s="64">
        <v>437300</v>
      </c>
      <c r="U217" s="8">
        <v>52384.17</v>
      </c>
      <c r="V217" s="64">
        <v>343582</v>
      </c>
      <c r="W217" s="8">
        <v>41157.69</v>
      </c>
      <c r="X217" s="64">
        <v>176436</v>
      </c>
      <c r="Y217" s="8">
        <v>21135.27</v>
      </c>
      <c r="Z217" s="64">
        <v>175217</v>
      </c>
      <c r="AA217" s="8">
        <v>20989.24</v>
      </c>
      <c r="AB217" s="64">
        <v>193084</v>
      </c>
      <c r="AC217" s="8">
        <v>23129.53</v>
      </c>
      <c r="AD217" s="64">
        <v>105682</v>
      </c>
      <c r="AE217" s="8">
        <v>12659.65</v>
      </c>
      <c r="AF217" s="64">
        <v>388847</v>
      </c>
      <c r="AG217" s="8">
        <v>46579.98</v>
      </c>
    </row>
    <row r="218" spans="1:33" ht="14.1" customHeight="1" x14ac:dyDescent="0.2">
      <c r="A218" s="9">
        <v>77</v>
      </c>
      <c r="B218" s="3" t="s">
        <v>461</v>
      </c>
      <c r="C218" s="72">
        <v>7.4999999999999997E-2</v>
      </c>
      <c r="D218" s="5" t="s">
        <v>42</v>
      </c>
      <c r="E218" s="78">
        <v>298640</v>
      </c>
      <c r="F218" s="38">
        <v>41379.54</v>
      </c>
      <c r="G218" s="45">
        <f t="shared" si="9"/>
        <v>0.1386</v>
      </c>
      <c r="H218" s="86">
        <f t="shared" si="10"/>
        <v>0.1048</v>
      </c>
      <c r="I218" s="118">
        <f t="shared" si="11"/>
        <v>31297.472000000002</v>
      </c>
      <c r="J218" s="64">
        <v>41046</v>
      </c>
      <c r="K218" s="8">
        <v>5687.33</v>
      </c>
      <c r="L218" s="64">
        <v>41711</v>
      </c>
      <c r="M218" s="8">
        <v>5779.48</v>
      </c>
      <c r="N218" s="64">
        <v>40533</v>
      </c>
      <c r="O218" s="8">
        <v>5616.25</v>
      </c>
      <c r="P218" s="64">
        <v>44839</v>
      </c>
      <c r="Q218" s="8">
        <v>6212.89</v>
      </c>
      <c r="R218" s="64">
        <v>13959</v>
      </c>
      <c r="S218" s="8">
        <v>1934.16</v>
      </c>
      <c r="T218" s="64">
        <v>609</v>
      </c>
      <c r="U218" s="8">
        <v>84.38</v>
      </c>
      <c r="V218" s="64">
        <v>3484</v>
      </c>
      <c r="W218" s="8">
        <v>482.74</v>
      </c>
      <c r="X218" s="64">
        <v>33697</v>
      </c>
      <c r="Y218" s="8">
        <v>4669.0600000000004</v>
      </c>
      <c r="Z218" s="64">
        <v>10976</v>
      </c>
      <c r="AA218" s="8">
        <v>1520.83</v>
      </c>
      <c r="AB218" s="64">
        <v>6311</v>
      </c>
      <c r="AC218" s="8">
        <v>874.45</v>
      </c>
      <c r="AD218" s="64">
        <v>5992</v>
      </c>
      <c r="AE218" s="8">
        <v>830.25</v>
      </c>
      <c r="AF218" s="64">
        <v>55483</v>
      </c>
      <c r="AG218" s="8">
        <v>7687.72</v>
      </c>
    </row>
    <row r="219" spans="1:33" ht="14.1" customHeight="1" x14ac:dyDescent="0.2">
      <c r="A219" s="9">
        <v>78</v>
      </c>
      <c r="B219" s="3" t="s">
        <v>462</v>
      </c>
      <c r="C219" s="72">
        <v>5.5E-2</v>
      </c>
      <c r="D219" s="5" t="s">
        <v>41</v>
      </c>
      <c r="E219" s="78">
        <v>112162</v>
      </c>
      <c r="F219" s="38">
        <v>15541.15</v>
      </c>
      <c r="G219" s="45">
        <f t="shared" si="9"/>
        <v>0.1386</v>
      </c>
      <c r="H219" s="86">
        <f t="shared" si="10"/>
        <v>0.1048</v>
      </c>
      <c r="I219" s="118">
        <f t="shared" si="11"/>
        <v>11754.577600000001</v>
      </c>
      <c r="J219" s="64">
        <v>11018</v>
      </c>
      <c r="K219" s="8">
        <v>1526.65</v>
      </c>
      <c r="L219" s="64">
        <v>12194</v>
      </c>
      <c r="M219" s="8">
        <v>1689.6</v>
      </c>
      <c r="N219" s="64">
        <v>12638</v>
      </c>
      <c r="O219" s="8">
        <v>1751.12</v>
      </c>
      <c r="P219" s="64">
        <v>2013</v>
      </c>
      <c r="Q219" s="8">
        <v>278.92</v>
      </c>
      <c r="R219" s="64">
        <v>11301</v>
      </c>
      <c r="S219" s="8">
        <v>1565.87</v>
      </c>
      <c r="T219" s="64">
        <v>5345</v>
      </c>
      <c r="U219" s="8">
        <v>740.6</v>
      </c>
      <c r="V219" s="64">
        <v>3198</v>
      </c>
      <c r="W219" s="8">
        <v>443.11</v>
      </c>
      <c r="X219" s="64">
        <v>4226</v>
      </c>
      <c r="Y219" s="8">
        <v>585.54999999999995</v>
      </c>
      <c r="Z219" s="64">
        <v>6735</v>
      </c>
      <c r="AA219" s="8">
        <v>933.2</v>
      </c>
      <c r="AB219" s="64">
        <v>13619</v>
      </c>
      <c r="AC219" s="8">
        <v>1887.05</v>
      </c>
      <c r="AD219" s="64">
        <v>10875</v>
      </c>
      <c r="AE219" s="8">
        <v>1506.84</v>
      </c>
      <c r="AF219" s="64">
        <v>19000</v>
      </c>
      <c r="AG219" s="8">
        <v>2632.64</v>
      </c>
    </row>
    <row r="220" spans="1:33" ht="14.1" customHeight="1" x14ac:dyDescent="0.2">
      <c r="A220" s="9">
        <v>79</v>
      </c>
      <c r="B220" s="3" t="s">
        <v>463</v>
      </c>
      <c r="C220" s="72">
        <v>0.4</v>
      </c>
      <c r="D220" s="5" t="s">
        <v>40</v>
      </c>
      <c r="E220" s="78">
        <v>1408000</v>
      </c>
      <c r="F220" s="38">
        <v>177943.03</v>
      </c>
      <c r="G220" s="45">
        <f t="shared" si="9"/>
        <v>0.12640000000000001</v>
      </c>
      <c r="H220" s="86">
        <f t="shared" si="10"/>
        <v>9.2600000000000016E-2</v>
      </c>
      <c r="I220" s="118">
        <f t="shared" si="11"/>
        <v>130380.80000000002</v>
      </c>
      <c r="J220" s="64">
        <v>215198</v>
      </c>
      <c r="K220" s="8">
        <v>27196.720000000001</v>
      </c>
      <c r="L220" s="64">
        <v>191591</v>
      </c>
      <c r="M220" s="8">
        <v>24213.27</v>
      </c>
      <c r="N220" s="64">
        <v>188405</v>
      </c>
      <c r="O220" s="8">
        <v>23810.62</v>
      </c>
      <c r="P220" s="64">
        <v>213550</v>
      </c>
      <c r="Q220" s="8">
        <v>26988.45</v>
      </c>
      <c r="R220" s="64">
        <v>71185</v>
      </c>
      <c r="S220" s="8">
        <v>8996.36</v>
      </c>
      <c r="T220" s="64">
        <v>31974</v>
      </c>
      <c r="U220" s="8">
        <v>4040.87</v>
      </c>
      <c r="V220" s="64">
        <v>68828</v>
      </c>
      <c r="W220" s="8">
        <v>8698.48</v>
      </c>
      <c r="X220" s="64">
        <v>227283</v>
      </c>
      <c r="Y220" s="8">
        <v>28724.03</v>
      </c>
      <c r="Z220" s="64">
        <v>118857</v>
      </c>
      <c r="AA220" s="8">
        <v>15021.15</v>
      </c>
      <c r="AB220" s="64">
        <v>81129</v>
      </c>
      <c r="AC220" s="8">
        <v>10253.08</v>
      </c>
      <c r="AD220" s="64">
        <v>0</v>
      </c>
      <c r="AE220" s="8">
        <v>0</v>
      </c>
      <c r="AF220" s="64">
        <v>0</v>
      </c>
      <c r="AG220" s="8">
        <v>0</v>
      </c>
    </row>
    <row r="221" spans="1:33" ht="14.1" customHeight="1" x14ac:dyDescent="0.2">
      <c r="A221" s="9">
        <v>80</v>
      </c>
      <c r="B221" s="3" t="s">
        <v>464</v>
      </c>
      <c r="C221" s="72">
        <v>0.16</v>
      </c>
      <c r="D221" s="5" t="s">
        <v>204</v>
      </c>
      <c r="E221" s="78">
        <v>448824</v>
      </c>
      <c r="F221" s="38">
        <v>60286.04</v>
      </c>
      <c r="G221" s="45">
        <f t="shared" si="9"/>
        <v>0.1343</v>
      </c>
      <c r="H221" s="86">
        <f t="shared" si="10"/>
        <v>0.10050000000000001</v>
      </c>
      <c r="I221" s="118">
        <f t="shared" si="11"/>
        <v>45106.812000000005</v>
      </c>
      <c r="J221" s="64">
        <v>75575</v>
      </c>
      <c r="K221" s="8">
        <v>10151.23</v>
      </c>
      <c r="L221" s="64">
        <v>63109</v>
      </c>
      <c r="M221" s="8">
        <v>8476.7999999999993</v>
      </c>
      <c r="N221" s="64">
        <v>55262</v>
      </c>
      <c r="O221" s="8">
        <v>7422.79</v>
      </c>
      <c r="P221" s="64">
        <v>15156</v>
      </c>
      <c r="Q221" s="8">
        <v>2035.75</v>
      </c>
      <c r="R221" s="64">
        <v>85308</v>
      </c>
      <c r="S221" s="8">
        <v>11458.57</v>
      </c>
      <c r="T221" s="64">
        <v>25365</v>
      </c>
      <c r="U221" s="8">
        <v>3407.03</v>
      </c>
      <c r="V221" s="64">
        <v>9474</v>
      </c>
      <c r="W221" s="8">
        <v>1272.55</v>
      </c>
      <c r="X221" s="64">
        <v>0</v>
      </c>
      <c r="Y221" s="8">
        <v>0</v>
      </c>
      <c r="Z221" s="64">
        <v>0</v>
      </c>
      <c r="AA221" s="8">
        <v>0</v>
      </c>
      <c r="AB221" s="64">
        <v>0</v>
      </c>
      <c r="AC221" s="8">
        <v>0</v>
      </c>
      <c r="AD221" s="64">
        <v>17647</v>
      </c>
      <c r="AE221" s="8">
        <v>2370.35</v>
      </c>
      <c r="AF221" s="64">
        <v>101928</v>
      </c>
      <c r="AG221" s="8">
        <v>13690.97</v>
      </c>
    </row>
    <row r="222" spans="1:33" ht="14.1" customHeight="1" x14ac:dyDescent="0.2">
      <c r="A222" s="9">
        <v>81</v>
      </c>
      <c r="B222" s="3" t="s">
        <v>465</v>
      </c>
      <c r="C222" s="72">
        <v>0.12</v>
      </c>
      <c r="D222" s="5" t="s">
        <v>39</v>
      </c>
      <c r="E222" s="78">
        <v>455000</v>
      </c>
      <c r="F222" s="38">
        <v>62589.790000000008</v>
      </c>
      <c r="G222" s="45">
        <f t="shared" si="9"/>
        <v>0.1376</v>
      </c>
      <c r="H222" s="86">
        <f t="shared" si="10"/>
        <v>0.1038</v>
      </c>
      <c r="I222" s="118">
        <f t="shared" si="11"/>
        <v>47229</v>
      </c>
      <c r="J222" s="64">
        <v>63986</v>
      </c>
      <c r="K222" s="8">
        <v>8801.91</v>
      </c>
      <c r="L222" s="64">
        <v>53905</v>
      </c>
      <c r="M222" s="8">
        <v>7415.17</v>
      </c>
      <c r="N222" s="64">
        <v>61142</v>
      </c>
      <c r="O222" s="8">
        <v>8410.69</v>
      </c>
      <c r="P222" s="64">
        <v>52915</v>
      </c>
      <c r="Q222" s="8">
        <v>7278.99</v>
      </c>
      <c r="R222" s="64">
        <v>58814</v>
      </c>
      <c r="S222" s="8">
        <v>8090.45</v>
      </c>
      <c r="T222" s="64">
        <v>24905</v>
      </c>
      <c r="U222" s="8">
        <v>3425.93</v>
      </c>
      <c r="V222" s="64">
        <v>13528</v>
      </c>
      <c r="W222" s="8">
        <v>1860.91</v>
      </c>
      <c r="X222" s="64">
        <v>24435</v>
      </c>
      <c r="Y222" s="8">
        <v>3361.28</v>
      </c>
      <c r="Z222" s="64">
        <v>20737</v>
      </c>
      <c r="AA222" s="8">
        <v>2852.58</v>
      </c>
      <c r="AB222" s="64">
        <v>29739</v>
      </c>
      <c r="AC222" s="8">
        <v>4090.9</v>
      </c>
      <c r="AD222" s="64">
        <v>28411</v>
      </c>
      <c r="AE222" s="8">
        <v>3908.22</v>
      </c>
      <c r="AF222" s="64">
        <v>22483</v>
      </c>
      <c r="AG222" s="8">
        <v>3092.76</v>
      </c>
    </row>
    <row r="223" spans="1:33" ht="14.1" customHeight="1" x14ac:dyDescent="0.2">
      <c r="A223" s="9">
        <v>82</v>
      </c>
      <c r="B223" s="3" t="s">
        <v>466</v>
      </c>
      <c r="C223" s="72">
        <v>2.5000000000000001E-2</v>
      </c>
      <c r="D223" s="5" t="s">
        <v>38</v>
      </c>
      <c r="E223" s="78">
        <v>84732</v>
      </c>
      <c r="F223" s="38">
        <v>11740.470000000001</v>
      </c>
      <c r="G223" s="45">
        <f t="shared" si="9"/>
        <v>0.1386</v>
      </c>
      <c r="H223" s="86">
        <f t="shared" si="10"/>
        <v>0.1048</v>
      </c>
      <c r="I223" s="118">
        <f t="shared" si="11"/>
        <v>8879.9135999999999</v>
      </c>
      <c r="J223" s="64">
        <v>13766</v>
      </c>
      <c r="K223" s="8">
        <v>1907.42</v>
      </c>
      <c r="L223" s="64">
        <v>10251</v>
      </c>
      <c r="M223" s="8">
        <v>1420.38</v>
      </c>
      <c r="N223" s="64">
        <v>10706</v>
      </c>
      <c r="O223" s="8">
        <v>1483.42</v>
      </c>
      <c r="P223" s="64">
        <v>11926</v>
      </c>
      <c r="Q223" s="8">
        <v>1652.47</v>
      </c>
      <c r="R223" s="64">
        <v>1226</v>
      </c>
      <c r="S223" s="8">
        <v>169.87</v>
      </c>
      <c r="T223" s="64">
        <v>50</v>
      </c>
      <c r="U223" s="8">
        <v>6.93</v>
      </c>
      <c r="V223" s="64">
        <v>883</v>
      </c>
      <c r="W223" s="8">
        <v>122.35</v>
      </c>
      <c r="X223" s="64">
        <v>6582</v>
      </c>
      <c r="Y223" s="8">
        <v>912</v>
      </c>
      <c r="Z223" s="64">
        <v>3093</v>
      </c>
      <c r="AA223" s="8">
        <v>428.57</v>
      </c>
      <c r="AB223" s="64">
        <v>4833</v>
      </c>
      <c r="AC223" s="8">
        <v>669.66</v>
      </c>
      <c r="AD223" s="64">
        <v>3441</v>
      </c>
      <c r="AE223" s="8">
        <v>476.78</v>
      </c>
      <c r="AF223" s="64">
        <v>17975</v>
      </c>
      <c r="AG223" s="8">
        <v>2490.62</v>
      </c>
    </row>
    <row r="224" spans="1:33" ht="14.1" customHeight="1" x14ac:dyDescent="0.2">
      <c r="A224" s="9">
        <v>83</v>
      </c>
      <c r="B224" s="3" t="s">
        <v>135</v>
      </c>
      <c r="C224" s="72">
        <v>0.3</v>
      </c>
      <c r="D224" s="5" t="s">
        <v>122</v>
      </c>
      <c r="E224" s="78">
        <v>1150992</v>
      </c>
      <c r="F224" s="38">
        <v>145462.37000000002</v>
      </c>
      <c r="G224" s="45">
        <f t="shared" si="9"/>
        <v>0.12640000000000001</v>
      </c>
      <c r="H224" s="86">
        <f t="shared" si="10"/>
        <v>9.2600000000000016E-2</v>
      </c>
      <c r="I224" s="118">
        <f t="shared" si="11"/>
        <v>106581.85920000002</v>
      </c>
      <c r="J224" s="64">
        <v>143402</v>
      </c>
      <c r="K224" s="8">
        <v>18123.14</v>
      </c>
      <c r="L224" s="64">
        <v>125423</v>
      </c>
      <c r="M224" s="8">
        <v>15850.96</v>
      </c>
      <c r="N224" s="64">
        <v>136158</v>
      </c>
      <c r="O224" s="8">
        <v>17207.650000000001</v>
      </c>
      <c r="P224" s="64">
        <v>164810</v>
      </c>
      <c r="Q224" s="8">
        <v>20828.689999999999</v>
      </c>
      <c r="R224" s="64">
        <v>98497</v>
      </c>
      <c r="S224" s="8">
        <v>12448.05</v>
      </c>
      <c r="T224" s="64">
        <v>11270</v>
      </c>
      <c r="U224" s="8">
        <v>1424.3</v>
      </c>
      <c r="V224" s="64">
        <v>5233</v>
      </c>
      <c r="W224" s="8">
        <v>661.35</v>
      </c>
      <c r="X224" s="64">
        <v>38870</v>
      </c>
      <c r="Y224" s="8">
        <v>4912.3900000000003</v>
      </c>
      <c r="Z224" s="64">
        <v>75133</v>
      </c>
      <c r="AA224" s="8">
        <v>9495.31</v>
      </c>
      <c r="AB224" s="64">
        <v>85311</v>
      </c>
      <c r="AC224" s="8">
        <v>10781.6</v>
      </c>
      <c r="AD224" s="64">
        <v>59998</v>
      </c>
      <c r="AE224" s="8">
        <v>7582.55</v>
      </c>
      <c r="AF224" s="64">
        <v>206887</v>
      </c>
      <c r="AG224" s="8">
        <v>26146.38</v>
      </c>
    </row>
    <row r="225" spans="1:33" ht="14.1" customHeight="1" x14ac:dyDescent="0.2">
      <c r="A225" s="9">
        <v>84</v>
      </c>
      <c r="B225" s="3" t="s">
        <v>134</v>
      </c>
      <c r="C225" s="72">
        <v>0.39500000000000002</v>
      </c>
      <c r="D225" s="5" t="s">
        <v>37</v>
      </c>
      <c r="E225" s="78">
        <v>1331498</v>
      </c>
      <c r="F225" s="38">
        <v>168274.71</v>
      </c>
      <c r="G225" s="45">
        <f t="shared" si="9"/>
        <v>0.12640000000000001</v>
      </c>
      <c r="H225" s="86">
        <f t="shared" si="10"/>
        <v>9.2600000000000016E-2</v>
      </c>
      <c r="I225" s="118">
        <f t="shared" si="11"/>
        <v>123296.71480000002</v>
      </c>
      <c r="J225" s="64">
        <v>212444</v>
      </c>
      <c r="K225" s="8">
        <v>26848.67</v>
      </c>
      <c r="L225" s="64">
        <v>163315</v>
      </c>
      <c r="M225" s="8">
        <v>20639.75</v>
      </c>
      <c r="N225" s="64">
        <v>170880</v>
      </c>
      <c r="O225" s="8">
        <v>21595.81</v>
      </c>
      <c r="P225" s="64">
        <v>19255</v>
      </c>
      <c r="Q225" s="8">
        <v>2433.4499999999998</v>
      </c>
      <c r="R225" s="64">
        <v>186497</v>
      </c>
      <c r="S225" s="8">
        <v>23569.49</v>
      </c>
      <c r="T225" s="64">
        <v>158158</v>
      </c>
      <c r="U225" s="8">
        <v>19988.009999999998</v>
      </c>
      <c r="V225" s="64">
        <v>73614</v>
      </c>
      <c r="W225" s="8">
        <v>9303.34</v>
      </c>
      <c r="X225" s="64">
        <v>56789</v>
      </c>
      <c r="Y225" s="8">
        <v>7176.99</v>
      </c>
      <c r="Z225" s="64">
        <v>39929</v>
      </c>
      <c r="AA225" s="8">
        <v>5046.2299999999996</v>
      </c>
      <c r="AB225" s="64">
        <v>49093</v>
      </c>
      <c r="AC225" s="8">
        <v>6204.37</v>
      </c>
      <c r="AD225" s="64">
        <v>49886</v>
      </c>
      <c r="AE225" s="8">
        <v>6304.59</v>
      </c>
      <c r="AF225" s="64">
        <v>151638</v>
      </c>
      <c r="AG225" s="8">
        <v>19164.009999999998</v>
      </c>
    </row>
    <row r="226" spans="1:33" ht="14.1" customHeight="1" x14ac:dyDescent="0.2">
      <c r="A226" s="9">
        <v>85</v>
      </c>
      <c r="B226" s="3" t="s">
        <v>529</v>
      </c>
      <c r="C226" s="72">
        <v>0.17</v>
      </c>
      <c r="D226" s="5" t="s">
        <v>36</v>
      </c>
      <c r="E226" s="78">
        <v>209500</v>
      </c>
      <c r="F226" s="38">
        <v>28140.059999999998</v>
      </c>
      <c r="G226" s="45">
        <f t="shared" si="9"/>
        <v>0.1343</v>
      </c>
      <c r="H226" s="86">
        <f t="shared" si="10"/>
        <v>0.10050000000000001</v>
      </c>
      <c r="I226" s="118">
        <f t="shared" si="11"/>
        <v>21054.75</v>
      </c>
      <c r="J226" s="64">
        <v>25402</v>
      </c>
      <c r="K226" s="8">
        <v>3412</v>
      </c>
      <c r="L226" s="64">
        <v>21365</v>
      </c>
      <c r="M226" s="8">
        <v>2869.75</v>
      </c>
      <c r="N226" s="64">
        <v>23022</v>
      </c>
      <c r="O226" s="8">
        <v>3092.32</v>
      </c>
      <c r="P226" s="64">
        <v>27410</v>
      </c>
      <c r="Q226" s="8">
        <v>3681.71</v>
      </c>
      <c r="R226" s="64">
        <v>2524</v>
      </c>
      <c r="S226" s="8">
        <v>339.02</v>
      </c>
      <c r="T226" s="64">
        <v>242</v>
      </c>
      <c r="U226" s="8">
        <v>32.51</v>
      </c>
      <c r="V226" s="64">
        <v>5935</v>
      </c>
      <c r="W226" s="8">
        <v>797.19</v>
      </c>
      <c r="X226" s="64">
        <v>9372</v>
      </c>
      <c r="Y226" s="8">
        <v>1258.8499999999999</v>
      </c>
      <c r="Z226" s="64">
        <v>10826</v>
      </c>
      <c r="AA226" s="8">
        <v>1454.15</v>
      </c>
      <c r="AB226" s="64">
        <v>21056</v>
      </c>
      <c r="AC226" s="8">
        <v>2828.24</v>
      </c>
      <c r="AD226" s="64">
        <v>12080</v>
      </c>
      <c r="AE226" s="8">
        <v>1622.59</v>
      </c>
      <c r="AF226" s="64">
        <v>50266</v>
      </c>
      <c r="AG226" s="8">
        <v>6751.73</v>
      </c>
    </row>
    <row r="227" spans="1:33" ht="14.1" customHeight="1" x14ac:dyDescent="0.2">
      <c r="A227" s="9">
        <v>86</v>
      </c>
      <c r="B227" s="5" t="s">
        <v>467</v>
      </c>
      <c r="C227" s="72">
        <v>0.31</v>
      </c>
      <c r="D227" s="5" t="s">
        <v>269</v>
      </c>
      <c r="E227" s="78">
        <v>346876</v>
      </c>
      <c r="F227" s="38">
        <v>43838.19999999999</v>
      </c>
      <c r="G227" s="45">
        <f t="shared" si="9"/>
        <v>0.12640000000000001</v>
      </c>
      <c r="H227" s="86">
        <f t="shared" si="10"/>
        <v>9.2600000000000016E-2</v>
      </c>
      <c r="I227" s="118">
        <f t="shared" si="11"/>
        <v>32120.717600000007</v>
      </c>
      <c r="J227" s="64">
        <v>85135</v>
      </c>
      <c r="K227" s="8">
        <v>10759.36</v>
      </c>
      <c r="L227" s="64">
        <v>48082</v>
      </c>
      <c r="M227" s="8">
        <v>6076.6</v>
      </c>
      <c r="N227" s="64">
        <v>46134</v>
      </c>
      <c r="O227" s="8">
        <v>5830.41</v>
      </c>
      <c r="P227" s="64">
        <v>92188</v>
      </c>
      <c r="Q227" s="8">
        <v>11650.72</v>
      </c>
      <c r="R227" s="64">
        <v>55150</v>
      </c>
      <c r="S227" s="8">
        <v>6969.86</v>
      </c>
      <c r="T227" s="64">
        <v>992</v>
      </c>
      <c r="U227" s="8">
        <v>125.37</v>
      </c>
      <c r="V227" s="64">
        <v>1</v>
      </c>
      <c r="W227" s="8">
        <v>0.13</v>
      </c>
      <c r="X227" s="64">
        <v>0</v>
      </c>
      <c r="Y227" s="8">
        <v>0</v>
      </c>
      <c r="Z227" s="64">
        <v>1874</v>
      </c>
      <c r="AA227" s="8">
        <v>236.84</v>
      </c>
      <c r="AB227" s="64">
        <v>0</v>
      </c>
      <c r="AC227" s="8">
        <v>0</v>
      </c>
      <c r="AD227" s="64">
        <v>482</v>
      </c>
      <c r="AE227" s="8">
        <v>60.92</v>
      </c>
      <c r="AF227" s="64">
        <v>16838</v>
      </c>
      <c r="AG227" s="8">
        <v>2127.9899999999998</v>
      </c>
    </row>
    <row r="228" spans="1:33" ht="14.1" customHeight="1" x14ac:dyDescent="0.2">
      <c r="A228" s="9">
        <v>87</v>
      </c>
      <c r="B228" s="5" t="s">
        <v>468</v>
      </c>
      <c r="C228" s="72">
        <v>0.14499999999999999</v>
      </c>
      <c r="D228" s="5" t="s">
        <v>270</v>
      </c>
      <c r="E228" s="78">
        <v>458878</v>
      </c>
      <c r="F228" s="38">
        <v>63123.259999999995</v>
      </c>
      <c r="G228" s="45">
        <f t="shared" si="9"/>
        <v>0.1376</v>
      </c>
      <c r="H228" s="86">
        <f t="shared" si="10"/>
        <v>0.1038</v>
      </c>
      <c r="I228" s="118">
        <f t="shared" si="11"/>
        <v>47631.536400000005</v>
      </c>
      <c r="J228" s="64">
        <v>80877</v>
      </c>
      <c r="K228" s="8">
        <v>11125.44</v>
      </c>
      <c r="L228" s="64">
        <v>56017</v>
      </c>
      <c r="M228" s="8">
        <v>7705.7</v>
      </c>
      <c r="N228" s="64">
        <v>53111</v>
      </c>
      <c r="O228" s="8">
        <v>7305.95</v>
      </c>
      <c r="P228" s="64">
        <v>63385</v>
      </c>
      <c r="Q228" s="8">
        <v>8719.24</v>
      </c>
      <c r="R228" s="64">
        <v>57038</v>
      </c>
      <c r="S228" s="8">
        <v>7846.15</v>
      </c>
      <c r="T228" s="64">
        <v>14660</v>
      </c>
      <c r="U228" s="8">
        <v>2016.63</v>
      </c>
      <c r="V228" s="64">
        <v>6249</v>
      </c>
      <c r="W228" s="8">
        <v>859.61</v>
      </c>
      <c r="X228" s="64">
        <v>10750</v>
      </c>
      <c r="Y228" s="8">
        <v>1478.77</v>
      </c>
      <c r="Z228" s="64">
        <v>14294</v>
      </c>
      <c r="AA228" s="8">
        <v>1966.28</v>
      </c>
      <c r="AB228" s="64">
        <v>17460</v>
      </c>
      <c r="AC228" s="8">
        <v>2401.8000000000002</v>
      </c>
      <c r="AD228" s="64">
        <v>19163</v>
      </c>
      <c r="AE228" s="8">
        <v>2636.06</v>
      </c>
      <c r="AF228" s="64">
        <v>65874</v>
      </c>
      <c r="AG228" s="8">
        <v>9061.6299999999992</v>
      </c>
    </row>
    <row r="229" spans="1:33" ht="14.1" customHeight="1" x14ac:dyDescent="0.2">
      <c r="A229" s="9">
        <v>88</v>
      </c>
      <c r="B229" s="5" t="s">
        <v>469</v>
      </c>
      <c r="C229" s="72">
        <v>0.45</v>
      </c>
      <c r="D229" s="5" t="s">
        <v>276</v>
      </c>
      <c r="E229" s="78">
        <v>797780</v>
      </c>
      <c r="F229" s="38">
        <v>96818.580000000031</v>
      </c>
      <c r="G229" s="45">
        <f t="shared" si="9"/>
        <v>0.12139999999999999</v>
      </c>
      <c r="H229" s="86">
        <f t="shared" si="10"/>
        <v>8.7599999999999997E-2</v>
      </c>
      <c r="I229" s="118">
        <f t="shared" si="11"/>
        <v>69885.527999999991</v>
      </c>
      <c r="J229" s="64">
        <v>108897</v>
      </c>
      <c r="K229" s="8">
        <v>13215.74</v>
      </c>
      <c r="L229" s="64">
        <v>95222</v>
      </c>
      <c r="M229" s="8">
        <v>11556.14</v>
      </c>
      <c r="N229" s="64">
        <v>91967</v>
      </c>
      <c r="O229" s="8">
        <v>11161.12</v>
      </c>
      <c r="P229" s="64">
        <v>200157</v>
      </c>
      <c r="Q229" s="8">
        <v>24291.05</v>
      </c>
      <c r="R229" s="64">
        <v>140405</v>
      </c>
      <c r="S229" s="8">
        <v>17039.55</v>
      </c>
      <c r="T229" s="64">
        <v>57816</v>
      </c>
      <c r="U229" s="8">
        <v>7016.55</v>
      </c>
      <c r="V229" s="64">
        <v>30623</v>
      </c>
      <c r="W229" s="8">
        <v>3716.41</v>
      </c>
      <c r="X229" s="64">
        <v>16047</v>
      </c>
      <c r="Y229" s="8">
        <v>1947.46</v>
      </c>
      <c r="Z229" s="64">
        <v>10344</v>
      </c>
      <c r="AA229" s="8">
        <v>1255.3499999999999</v>
      </c>
      <c r="AB229" s="64">
        <v>12276</v>
      </c>
      <c r="AC229" s="8">
        <v>1489.82</v>
      </c>
      <c r="AD229" s="64">
        <v>12268</v>
      </c>
      <c r="AE229" s="8">
        <v>1488.84</v>
      </c>
      <c r="AF229" s="64">
        <v>21758</v>
      </c>
      <c r="AG229" s="8">
        <v>2640.55</v>
      </c>
    </row>
    <row r="230" spans="1:33" ht="14.1" customHeight="1" x14ac:dyDescent="0.2">
      <c r="A230" s="9">
        <v>89</v>
      </c>
      <c r="B230" s="5" t="s">
        <v>470</v>
      </c>
      <c r="C230" s="72">
        <v>0.25</v>
      </c>
      <c r="D230" s="5" t="s">
        <v>278</v>
      </c>
      <c r="E230" s="78">
        <v>585673</v>
      </c>
      <c r="F230" s="38">
        <v>74017.349999999977</v>
      </c>
      <c r="G230" s="45">
        <f t="shared" si="9"/>
        <v>0.12640000000000001</v>
      </c>
      <c r="H230" s="86">
        <f t="shared" si="10"/>
        <v>9.2600000000000016E-2</v>
      </c>
      <c r="I230" s="118">
        <f t="shared" si="11"/>
        <v>54233.319800000012</v>
      </c>
      <c r="J230" s="64">
        <v>83657</v>
      </c>
      <c r="K230" s="8">
        <v>10572.57</v>
      </c>
      <c r="L230" s="64">
        <v>71639</v>
      </c>
      <c r="M230" s="8">
        <v>9053.74</v>
      </c>
      <c r="N230" s="64">
        <v>70445</v>
      </c>
      <c r="O230" s="8">
        <v>8902.84</v>
      </c>
      <c r="P230" s="64">
        <v>119921</v>
      </c>
      <c r="Q230" s="8">
        <v>15155.62</v>
      </c>
      <c r="R230" s="64">
        <v>101024</v>
      </c>
      <c r="S230" s="8">
        <v>12767.41</v>
      </c>
      <c r="T230" s="64">
        <v>48107</v>
      </c>
      <c r="U230" s="8">
        <v>6079.76</v>
      </c>
      <c r="V230" s="64">
        <v>25680</v>
      </c>
      <c r="W230" s="8">
        <v>3245.44</v>
      </c>
      <c r="X230" s="64">
        <v>15191</v>
      </c>
      <c r="Y230" s="8">
        <v>1919.84</v>
      </c>
      <c r="Z230" s="64">
        <v>10541</v>
      </c>
      <c r="AA230" s="8">
        <v>1332.17</v>
      </c>
      <c r="AB230" s="64">
        <v>11190</v>
      </c>
      <c r="AC230" s="8">
        <v>1414.19</v>
      </c>
      <c r="AD230" s="64">
        <v>10767</v>
      </c>
      <c r="AE230" s="8">
        <v>1360.73</v>
      </c>
      <c r="AF230" s="64">
        <v>17511</v>
      </c>
      <c r="AG230" s="8">
        <v>2213.04</v>
      </c>
    </row>
    <row r="231" spans="1:33" ht="12.75" customHeight="1" x14ac:dyDescent="0.2">
      <c r="A231" s="9">
        <v>90</v>
      </c>
      <c r="B231" s="5" t="s">
        <v>471</v>
      </c>
      <c r="C231" s="72">
        <v>0.5</v>
      </c>
      <c r="D231" s="5" t="s">
        <v>277</v>
      </c>
      <c r="E231" s="78">
        <v>1036045</v>
      </c>
      <c r="F231" s="38">
        <v>125734.42000000001</v>
      </c>
      <c r="G231" s="45">
        <f t="shared" si="9"/>
        <v>0.12139999999999999</v>
      </c>
      <c r="H231" s="86">
        <f t="shared" si="10"/>
        <v>8.7599999999999997E-2</v>
      </c>
      <c r="I231" s="118">
        <f t="shared" si="11"/>
        <v>90757.542000000001</v>
      </c>
      <c r="J231" s="64">
        <v>140770</v>
      </c>
      <c r="K231" s="8">
        <v>17083.849999999999</v>
      </c>
      <c r="L231" s="64">
        <v>124172</v>
      </c>
      <c r="M231" s="8">
        <v>15069.51</v>
      </c>
      <c r="N231" s="64">
        <v>116443</v>
      </c>
      <c r="O231" s="8">
        <v>14131.52</v>
      </c>
      <c r="P231" s="64">
        <v>262387</v>
      </c>
      <c r="Q231" s="8">
        <v>31843.29</v>
      </c>
      <c r="R231" s="64">
        <v>168787</v>
      </c>
      <c r="S231" s="8">
        <v>20483.990000000002</v>
      </c>
      <c r="T231" s="64">
        <v>78670</v>
      </c>
      <c r="U231" s="8">
        <v>9547.39</v>
      </c>
      <c r="V231" s="64">
        <v>42325</v>
      </c>
      <c r="W231" s="8">
        <v>5136.5600000000004</v>
      </c>
      <c r="X231" s="64">
        <v>25288</v>
      </c>
      <c r="Y231" s="8">
        <v>3068.95</v>
      </c>
      <c r="Z231" s="64">
        <v>16654</v>
      </c>
      <c r="AA231" s="8">
        <v>2021.13</v>
      </c>
      <c r="AB231" s="64">
        <v>17213</v>
      </c>
      <c r="AC231" s="8">
        <v>2088.9699999999998</v>
      </c>
      <c r="AD231" s="64">
        <v>16211</v>
      </c>
      <c r="AE231" s="8">
        <v>1967.37</v>
      </c>
      <c r="AF231" s="64">
        <v>27125</v>
      </c>
      <c r="AG231" s="8">
        <v>3291.89</v>
      </c>
    </row>
    <row r="232" spans="1:33" ht="14.1" customHeight="1" x14ac:dyDescent="0.2">
      <c r="A232" s="9">
        <v>91</v>
      </c>
      <c r="B232" s="5" t="s">
        <v>472</v>
      </c>
      <c r="C232" s="72">
        <v>0.1</v>
      </c>
      <c r="D232" s="5" t="s">
        <v>271</v>
      </c>
      <c r="E232" s="78">
        <v>393980</v>
      </c>
      <c r="F232" s="38">
        <v>54195.89</v>
      </c>
      <c r="G232" s="45">
        <f t="shared" si="9"/>
        <v>0.1376</v>
      </c>
      <c r="H232" s="86">
        <f t="shared" si="10"/>
        <v>0.1038</v>
      </c>
      <c r="I232" s="118">
        <f t="shared" si="11"/>
        <v>40895.124000000003</v>
      </c>
      <c r="J232" s="64">
        <v>51707</v>
      </c>
      <c r="K232" s="8">
        <v>7112.81</v>
      </c>
      <c r="L232" s="64">
        <v>47365</v>
      </c>
      <c r="M232" s="8">
        <v>6515.53</v>
      </c>
      <c r="N232" s="64">
        <v>52742</v>
      </c>
      <c r="O232" s="8">
        <v>7255.19</v>
      </c>
      <c r="P232" s="64">
        <v>62875</v>
      </c>
      <c r="Q232" s="8">
        <v>8649.09</v>
      </c>
      <c r="R232" s="64">
        <v>18986</v>
      </c>
      <c r="S232" s="8">
        <v>2611.71</v>
      </c>
      <c r="T232" s="64">
        <v>2922</v>
      </c>
      <c r="U232" s="8">
        <v>401.95</v>
      </c>
      <c r="V232" s="64">
        <v>6935</v>
      </c>
      <c r="W232" s="8">
        <v>953.98</v>
      </c>
      <c r="X232" s="64">
        <v>42320</v>
      </c>
      <c r="Y232" s="8">
        <v>5821.54</v>
      </c>
      <c r="Z232" s="64">
        <v>13915</v>
      </c>
      <c r="AA232" s="8">
        <v>1914.15</v>
      </c>
      <c r="AB232" s="64">
        <v>9494</v>
      </c>
      <c r="AC232" s="8">
        <v>1305.99</v>
      </c>
      <c r="AD232" s="64">
        <v>8328</v>
      </c>
      <c r="AE232" s="8">
        <v>1145.5999999999999</v>
      </c>
      <c r="AF232" s="64">
        <v>76391</v>
      </c>
      <c r="AG232" s="8">
        <v>10508.35</v>
      </c>
    </row>
    <row r="233" spans="1:33" ht="14.1" customHeight="1" x14ac:dyDescent="0.2">
      <c r="A233" s="9">
        <v>92</v>
      </c>
      <c r="B233" s="5" t="s">
        <v>473</v>
      </c>
      <c r="C233" s="72">
        <v>0.11</v>
      </c>
      <c r="D233" s="5" t="s">
        <v>272</v>
      </c>
      <c r="E233" s="78">
        <v>503972</v>
      </c>
      <c r="F233" s="38">
        <v>69326.400000000009</v>
      </c>
      <c r="G233" s="45">
        <f t="shared" si="9"/>
        <v>0.1376</v>
      </c>
      <c r="H233" s="86">
        <f t="shared" si="10"/>
        <v>0.1038</v>
      </c>
      <c r="I233" s="118">
        <f t="shared" si="11"/>
        <v>52312.293600000005</v>
      </c>
      <c r="J233" s="64">
        <v>65551</v>
      </c>
      <c r="K233" s="8">
        <v>9017.2000000000007</v>
      </c>
      <c r="L233" s="64">
        <v>56253</v>
      </c>
      <c r="M233" s="8">
        <v>7738.16</v>
      </c>
      <c r="N233" s="64">
        <v>60293</v>
      </c>
      <c r="O233" s="8">
        <v>8293.91</v>
      </c>
      <c r="P233" s="64">
        <v>68312</v>
      </c>
      <c r="Q233" s="8">
        <v>9397</v>
      </c>
      <c r="R233" s="64">
        <v>31680</v>
      </c>
      <c r="S233" s="8">
        <v>4357.8999999999996</v>
      </c>
      <c r="T233" s="64">
        <v>7275</v>
      </c>
      <c r="U233" s="8">
        <v>1000.75</v>
      </c>
      <c r="V233" s="64">
        <v>13891</v>
      </c>
      <c r="W233" s="8">
        <v>1910.85</v>
      </c>
      <c r="X233" s="64">
        <v>57851</v>
      </c>
      <c r="Y233" s="8">
        <v>7957.98</v>
      </c>
      <c r="Z233" s="64">
        <v>26764</v>
      </c>
      <c r="AA233" s="8">
        <v>3681.66</v>
      </c>
      <c r="AB233" s="64">
        <v>17898</v>
      </c>
      <c r="AC233" s="8">
        <v>2462.0500000000002</v>
      </c>
      <c r="AD233" s="64">
        <v>18871</v>
      </c>
      <c r="AE233" s="8">
        <v>2595.89</v>
      </c>
      <c r="AF233" s="64">
        <v>79333</v>
      </c>
      <c r="AG233" s="8">
        <v>10913.05</v>
      </c>
    </row>
    <row r="234" spans="1:33" ht="14.1" customHeight="1" x14ac:dyDescent="0.2">
      <c r="A234" s="9">
        <v>93</v>
      </c>
      <c r="B234" s="5" t="s">
        <v>474</v>
      </c>
      <c r="C234" s="72">
        <v>0.15</v>
      </c>
      <c r="D234" s="5" t="s">
        <v>275</v>
      </c>
      <c r="E234" s="78">
        <v>236622</v>
      </c>
      <c r="F234" s="38">
        <v>32549.73</v>
      </c>
      <c r="G234" s="45">
        <f t="shared" si="9"/>
        <v>0.1376</v>
      </c>
      <c r="H234" s="86">
        <f t="shared" si="10"/>
        <v>0.1038</v>
      </c>
      <c r="I234" s="118">
        <f t="shared" si="11"/>
        <v>24561.363600000001</v>
      </c>
      <c r="J234" s="64">
        <v>34764</v>
      </c>
      <c r="K234" s="8">
        <v>4782.1400000000003</v>
      </c>
      <c r="L234" s="64">
        <v>32496</v>
      </c>
      <c r="M234" s="8">
        <v>4470.1499999999996</v>
      </c>
      <c r="N234" s="64">
        <v>36480</v>
      </c>
      <c r="O234" s="8">
        <v>5018.1899999999996</v>
      </c>
      <c r="P234" s="64">
        <v>41226</v>
      </c>
      <c r="Q234" s="8">
        <v>5671.05</v>
      </c>
      <c r="R234" s="64">
        <v>8490</v>
      </c>
      <c r="S234" s="8">
        <v>1167.8800000000001</v>
      </c>
      <c r="T234" s="64">
        <v>496</v>
      </c>
      <c r="U234" s="8">
        <v>68.23</v>
      </c>
      <c r="V234" s="64">
        <v>5671</v>
      </c>
      <c r="W234" s="8">
        <v>780.1</v>
      </c>
      <c r="X234" s="64">
        <v>21670</v>
      </c>
      <c r="Y234" s="8">
        <v>2980.93</v>
      </c>
      <c r="Z234" s="64">
        <v>6511</v>
      </c>
      <c r="AA234" s="8">
        <v>895.65</v>
      </c>
      <c r="AB234" s="64">
        <v>4046</v>
      </c>
      <c r="AC234" s="8">
        <v>556.57000000000005</v>
      </c>
      <c r="AD234" s="64">
        <v>3002</v>
      </c>
      <c r="AE234" s="8">
        <v>412.96</v>
      </c>
      <c r="AF234" s="64">
        <v>41770</v>
      </c>
      <c r="AG234" s="8">
        <v>5745.88</v>
      </c>
    </row>
    <row r="235" spans="1:33" ht="14.1" customHeight="1" x14ac:dyDescent="0.2">
      <c r="A235" s="9">
        <v>94</v>
      </c>
      <c r="B235" s="5" t="s">
        <v>475</v>
      </c>
      <c r="C235" s="72">
        <v>0.16500000000000001</v>
      </c>
      <c r="D235" s="5" t="s">
        <v>274</v>
      </c>
      <c r="E235" s="78">
        <v>222632</v>
      </c>
      <c r="F235" s="38">
        <v>29903.930000000004</v>
      </c>
      <c r="G235" s="45">
        <f t="shared" si="9"/>
        <v>0.1343</v>
      </c>
      <c r="H235" s="86">
        <f t="shared" si="10"/>
        <v>0.10050000000000001</v>
      </c>
      <c r="I235" s="118">
        <f t="shared" si="11"/>
        <v>22374.516</v>
      </c>
      <c r="J235" s="64">
        <v>30765</v>
      </c>
      <c r="K235" s="8">
        <v>4132.3500000000004</v>
      </c>
      <c r="L235" s="64">
        <v>32654</v>
      </c>
      <c r="M235" s="8">
        <v>4386.09</v>
      </c>
      <c r="N235" s="64">
        <v>37922</v>
      </c>
      <c r="O235" s="8">
        <v>5093.68</v>
      </c>
      <c r="P235" s="64">
        <v>41299</v>
      </c>
      <c r="Q235" s="8">
        <v>5547.28</v>
      </c>
      <c r="R235" s="64">
        <v>5666</v>
      </c>
      <c r="S235" s="8">
        <v>761.06</v>
      </c>
      <c r="T235" s="64">
        <v>182</v>
      </c>
      <c r="U235" s="8">
        <v>24.45</v>
      </c>
      <c r="V235" s="64">
        <v>5007</v>
      </c>
      <c r="W235" s="8">
        <v>672.54</v>
      </c>
      <c r="X235" s="64">
        <v>18863</v>
      </c>
      <c r="Y235" s="8">
        <v>2533.6799999999998</v>
      </c>
      <c r="Z235" s="64">
        <v>6012</v>
      </c>
      <c r="AA235" s="8">
        <v>807.53</v>
      </c>
      <c r="AB235" s="64">
        <v>2808</v>
      </c>
      <c r="AC235" s="8">
        <v>377.17</v>
      </c>
      <c r="AD235" s="64">
        <v>2240</v>
      </c>
      <c r="AE235" s="8">
        <v>300.88</v>
      </c>
      <c r="AF235" s="64">
        <v>39214</v>
      </c>
      <c r="AG235" s="8">
        <v>5267.22</v>
      </c>
    </row>
    <row r="236" spans="1:33" ht="14.1" customHeight="1" x14ac:dyDescent="0.2">
      <c r="A236" s="9">
        <v>95</v>
      </c>
      <c r="B236" s="5" t="s">
        <v>476</v>
      </c>
      <c r="C236" s="72">
        <v>0.32500000000000001</v>
      </c>
      <c r="D236" s="5" t="s">
        <v>273</v>
      </c>
      <c r="E236" s="78">
        <v>441862</v>
      </c>
      <c r="F236" s="38">
        <v>55842.51999999999</v>
      </c>
      <c r="G236" s="45">
        <f t="shared" si="9"/>
        <v>0.12640000000000001</v>
      </c>
      <c r="H236" s="86">
        <f t="shared" si="10"/>
        <v>9.2600000000000016E-2</v>
      </c>
      <c r="I236" s="118">
        <f t="shared" si="11"/>
        <v>40916.421200000004</v>
      </c>
      <c r="J236" s="64">
        <v>83192</v>
      </c>
      <c r="K236" s="8">
        <v>10513.8</v>
      </c>
      <c r="L236" s="64">
        <v>89758</v>
      </c>
      <c r="M236" s="8">
        <v>11343.62</v>
      </c>
      <c r="N236" s="64">
        <v>108023</v>
      </c>
      <c r="O236" s="8">
        <v>13651.95</v>
      </c>
      <c r="P236" s="64">
        <v>115470</v>
      </c>
      <c r="Q236" s="8">
        <v>14593.1</v>
      </c>
      <c r="R236" s="64">
        <v>12333</v>
      </c>
      <c r="S236" s="8">
        <v>1558.64</v>
      </c>
      <c r="T236" s="64">
        <v>1392</v>
      </c>
      <c r="U236" s="8">
        <v>175.92</v>
      </c>
      <c r="V236" s="64">
        <v>896</v>
      </c>
      <c r="W236" s="8">
        <v>113.24</v>
      </c>
      <c r="X236" s="64">
        <v>4737</v>
      </c>
      <c r="Y236" s="8">
        <v>598.66</v>
      </c>
      <c r="Z236" s="64">
        <v>1488</v>
      </c>
      <c r="AA236" s="8">
        <v>188.05</v>
      </c>
      <c r="AB236" s="64">
        <v>1594</v>
      </c>
      <c r="AC236" s="8">
        <v>201.45</v>
      </c>
      <c r="AD236" s="64">
        <v>1216</v>
      </c>
      <c r="AE236" s="8">
        <v>153.68</v>
      </c>
      <c r="AF236" s="64">
        <v>21763</v>
      </c>
      <c r="AG236" s="8">
        <v>2750.41</v>
      </c>
    </row>
    <row r="237" spans="1:33" ht="14.1" customHeight="1" x14ac:dyDescent="0.2">
      <c r="A237" s="9">
        <v>96</v>
      </c>
      <c r="B237" s="5" t="s">
        <v>477</v>
      </c>
      <c r="C237" s="72">
        <v>0.15</v>
      </c>
      <c r="D237" s="5" t="s">
        <v>285</v>
      </c>
      <c r="E237" s="78">
        <v>251400</v>
      </c>
      <c r="F237" s="38">
        <v>34582.569999999992</v>
      </c>
      <c r="G237" s="45">
        <f t="shared" si="9"/>
        <v>0.1376</v>
      </c>
      <c r="H237" s="86">
        <f t="shared" si="10"/>
        <v>0.1038</v>
      </c>
      <c r="I237" s="118">
        <f t="shared" si="11"/>
        <v>26095.32</v>
      </c>
      <c r="J237" s="64">
        <v>37101</v>
      </c>
      <c r="K237" s="8">
        <v>5103.6099999999997</v>
      </c>
      <c r="L237" s="64">
        <v>35199</v>
      </c>
      <c r="M237" s="8">
        <v>4841.97</v>
      </c>
      <c r="N237" s="64">
        <v>26991</v>
      </c>
      <c r="O237" s="8">
        <v>3712.88</v>
      </c>
      <c r="P237" s="64">
        <v>26943</v>
      </c>
      <c r="Q237" s="8">
        <v>3706.28</v>
      </c>
      <c r="R237" s="64">
        <v>31926</v>
      </c>
      <c r="S237" s="8">
        <v>4391.74</v>
      </c>
      <c r="T237" s="64">
        <v>2862</v>
      </c>
      <c r="U237" s="8">
        <v>393.7</v>
      </c>
      <c r="V237" s="64">
        <v>1032</v>
      </c>
      <c r="W237" s="8">
        <v>141.96</v>
      </c>
      <c r="X237" s="64">
        <v>3597</v>
      </c>
      <c r="Y237" s="8">
        <v>494.8</v>
      </c>
      <c r="Z237" s="64">
        <v>11763</v>
      </c>
      <c r="AA237" s="8">
        <v>1618.12</v>
      </c>
      <c r="AB237" s="64">
        <v>15336</v>
      </c>
      <c r="AC237" s="8">
        <v>2109.62</v>
      </c>
      <c r="AD237" s="64">
        <v>11901</v>
      </c>
      <c r="AE237" s="8">
        <v>1637.1</v>
      </c>
      <c r="AF237" s="64">
        <v>46749</v>
      </c>
      <c r="AG237" s="8">
        <v>6430.79</v>
      </c>
    </row>
    <row r="238" spans="1:33" ht="14.1" customHeight="1" x14ac:dyDescent="0.2">
      <c r="A238" s="9">
        <v>97</v>
      </c>
      <c r="B238" s="5" t="s">
        <v>478</v>
      </c>
      <c r="C238" s="72">
        <v>0.63</v>
      </c>
      <c r="D238" s="5" t="s">
        <v>35</v>
      </c>
      <c r="E238" s="78">
        <v>1863942</v>
      </c>
      <c r="F238" s="38">
        <v>223281.61</v>
      </c>
      <c r="G238" s="45">
        <f t="shared" si="9"/>
        <v>0.1198</v>
      </c>
      <c r="H238" s="86">
        <f t="shared" si="10"/>
        <v>8.6000000000000007E-2</v>
      </c>
      <c r="I238" s="118">
        <f t="shared" si="11"/>
        <v>160299.01200000002</v>
      </c>
      <c r="J238" s="64">
        <v>289418</v>
      </c>
      <c r="K238" s="8">
        <v>34669.379999999997</v>
      </c>
      <c r="L238" s="64">
        <v>228376</v>
      </c>
      <c r="M238" s="8">
        <v>27357.16</v>
      </c>
      <c r="N238" s="64">
        <v>183042</v>
      </c>
      <c r="O238" s="8">
        <v>21926.6</v>
      </c>
      <c r="P238" s="64">
        <v>192678</v>
      </c>
      <c r="Q238" s="8">
        <v>23080.9</v>
      </c>
      <c r="R238" s="64">
        <v>224064</v>
      </c>
      <c r="S238" s="8">
        <v>26840.63</v>
      </c>
      <c r="T238" s="64">
        <v>44926</v>
      </c>
      <c r="U238" s="8">
        <v>5381.69</v>
      </c>
      <c r="V238" s="64">
        <v>30300</v>
      </c>
      <c r="W238" s="8">
        <v>3629.64</v>
      </c>
      <c r="X238" s="64">
        <v>67074</v>
      </c>
      <c r="Y238" s="8">
        <v>8034.79</v>
      </c>
      <c r="Z238" s="64">
        <v>76944</v>
      </c>
      <c r="AA238" s="8">
        <v>9217.1200000000008</v>
      </c>
      <c r="AB238" s="64">
        <v>117084</v>
      </c>
      <c r="AC238" s="8">
        <v>14025.49</v>
      </c>
      <c r="AD238" s="64">
        <v>93700</v>
      </c>
      <c r="AE238" s="8">
        <v>11224.32</v>
      </c>
      <c r="AF238" s="64">
        <v>316336</v>
      </c>
      <c r="AG238" s="8">
        <v>37893.89</v>
      </c>
    </row>
    <row r="239" spans="1:33" ht="14.1" customHeight="1" x14ac:dyDescent="0.2">
      <c r="A239" s="9">
        <v>98</v>
      </c>
      <c r="B239" s="5" t="s">
        <v>279</v>
      </c>
      <c r="C239" s="72">
        <v>0.03</v>
      </c>
      <c r="D239" s="5" t="s">
        <v>282</v>
      </c>
      <c r="E239" s="78">
        <v>54182</v>
      </c>
      <c r="F239" s="38">
        <v>7507.4500000000007</v>
      </c>
      <c r="G239" s="45">
        <f t="shared" si="9"/>
        <v>0.1386</v>
      </c>
      <c r="H239" s="86">
        <f t="shared" si="10"/>
        <v>0.1048</v>
      </c>
      <c r="I239" s="118">
        <f t="shared" si="11"/>
        <v>5678.2736000000004</v>
      </c>
      <c r="J239" s="64">
        <v>6596</v>
      </c>
      <c r="K239" s="8">
        <v>913.94</v>
      </c>
      <c r="L239" s="64">
        <v>5069</v>
      </c>
      <c r="M239" s="8">
        <v>702.36</v>
      </c>
      <c r="N239" s="64">
        <v>5312</v>
      </c>
      <c r="O239" s="8">
        <v>736.03</v>
      </c>
      <c r="P239" s="64">
        <v>8383</v>
      </c>
      <c r="Q239" s="8">
        <v>1161.55</v>
      </c>
      <c r="R239" s="64">
        <v>2168</v>
      </c>
      <c r="S239" s="8">
        <v>300.39999999999998</v>
      </c>
      <c r="T239" s="64">
        <v>976</v>
      </c>
      <c r="U239" s="8">
        <v>135.22999999999999</v>
      </c>
      <c r="V239" s="64">
        <v>2818</v>
      </c>
      <c r="W239" s="8">
        <v>390.46</v>
      </c>
      <c r="X239" s="64">
        <v>5299</v>
      </c>
      <c r="Y239" s="8">
        <v>734.23</v>
      </c>
      <c r="Z239" s="64">
        <v>2626</v>
      </c>
      <c r="AA239" s="8">
        <v>363.86</v>
      </c>
      <c r="AB239" s="64">
        <v>2588</v>
      </c>
      <c r="AC239" s="8">
        <v>358.59</v>
      </c>
      <c r="AD239" s="64">
        <v>2416</v>
      </c>
      <c r="AE239" s="8">
        <v>334.76</v>
      </c>
      <c r="AF239" s="64">
        <v>9931</v>
      </c>
      <c r="AG239" s="8">
        <v>1376.04</v>
      </c>
    </row>
    <row r="240" spans="1:33" ht="14.1" customHeight="1" x14ac:dyDescent="0.2">
      <c r="A240" s="9">
        <v>99</v>
      </c>
      <c r="B240" s="5" t="s">
        <v>481</v>
      </c>
      <c r="C240" s="72">
        <v>0.13</v>
      </c>
      <c r="D240" s="5" t="s">
        <v>280</v>
      </c>
      <c r="E240" s="78">
        <v>304127</v>
      </c>
      <c r="F240" s="38">
        <v>41835.689999999995</v>
      </c>
      <c r="G240" s="45">
        <f t="shared" si="9"/>
        <v>0.1376</v>
      </c>
      <c r="H240" s="86">
        <f t="shared" si="10"/>
        <v>0.1038</v>
      </c>
      <c r="I240" s="118">
        <f t="shared" si="11"/>
        <v>31568.382600000001</v>
      </c>
      <c r="J240" s="64">
        <v>47076</v>
      </c>
      <c r="K240" s="8">
        <v>6475.77</v>
      </c>
      <c r="L240" s="64">
        <v>34414</v>
      </c>
      <c r="M240" s="8">
        <v>4733.99</v>
      </c>
      <c r="N240" s="64">
        <v>24397</v>
      </c>
      <c r="O240" s="8">
        <v>3356.05</v>
      </c>
      <c r="P240" s="64">
        <v>72166</v>
      </c>
      <c r="Q240" s="8">
        <v>9927.15</v>
      </c>
      <c r="R240" s="64">
        <v>37213</v>
      </c>
      <c r="S240" s="8">
        <v>5119.0200000000004</v>
      </c>
      <c r="T240" s="64">
        <v>2265</v>
      </c>
      <c r="U240" s="8">
        <v>311.57</v>
      </c>
      <c r="V240" s="64">
        <v>750</v>
      </c>
      <c r="W240" s="8">
        <v>103.17</v>
      </c>
      <c r="X240" s="64">
        <v>6957</v>
      </c>
      <c r="Y240" s="8">
        <v>957</v>
      </c>
      <c r="Z240" s="64">
        <v>1687</v>
      </c>
      <c r="AA240" s="8">
        <v>232.06</v>
      </c>
      <c r="AB240" s="64">
        <v>7844</v>
      </c>
      <c r="AC240" s="8">
        <v>1079.02</v>
      </c>
      <c r="AD240" s="64">
        <v>6640</v>
      </c>
      <c r="AE240" s="8">
        <v>913.4</v>
      </c>
      <c r="AF240" s="64">
        <v>62718</v>
      </c>
      <c r="AG240" s="8">
        <v>8627.49</v>
      </c>
    </row>
    <row r="241" spans="1:33" ht="13.5" customHeight="1" x14ac:dyDescent="0.2">
      <c r="A241" s="9">
        <v>100</v>
      </c>
      <c r="B241" s="5" t="s">
        <v>530</v>
      </c>
      <c r="C241" s="72">
        <v>0.11</v>
      </c>
      <c r="D241" s="5" t="s">
        <v>284</v>
      </c>
      <c r="E241" s="78">
        <v>206300</v>
      </c>
      <c r="F241" s="38">
        <v>28378.630000000005</v>
      </c>
      <c r="G241" s="45">
        <f t="shared" si="9"/>
        <v>0.1376</v>
      </c>
      <c r="H241" s="86">
        <f t="shared" si="10"/>
        <v>0.1038</v>
      </c>
      <c r="I241" s="118">
        <f t="shared" si="11"/>
        <v>21413.940000000002</v>
      </c>
      <c r="J241" s="64">
        <v>36209</v>
      </c>
      <c r="K241" s="8">
        <v>4980.91</v>
      </c>
      <c r="L241" s="64">
        <v>17706</v>
      </c>
      <c r="M241" s="8">
        <v>2435.64</v>
      </c>
      <c r="N241" s="64">
        <v>22549</v>
      </c>
      <c r="O241" s="8">
        <v>3101.84</v>
      </c>
      <c r="P241" s="64">
        <v>25775</v>
      </c>
      <c r="Q241" s="8">
        <v>3545.61</v>
      </c>
      <c r="R241" s="64">
        <v>7465</v>
      </c>
      <c r="S241" s="8">
        <v>1026.8900000000001</v>
      </c>
      <c r="T241" s="64">
        <v>1874</v>
      </c>
      <c r="U241" s="8">
        <v>257.79000000000002</v>
      </c>
      <c r="V241" s="64">
        <v>3540</v>
      </c>
      <c r="W241" s="8">
        <v>486.96</v>
      </c>
      <c r="X241" s="64">
        <v>13941</v>
      </c>
      <c r="Y241" s="8">
        <v>1917.72</v>
      </c>
      <c r="Z241" s="64">
        <v>15080</v>
      </c>
      <c r="AA241" s="8">
        <v>2074.4</v>
      </c>
      <c r="AB241" s="64">
        <v>16343</v>
      </c>
      <c r="AC241" s="8">
        <v>2248.14</v>
      </c>
      <c r="AD241" s="64">
        <v>12641</v>
      </c>
      <c r="AE241" s="8">
        <v>1738.9</v>
      </c>
      <c r="AF241" s="64">
        <v>33177</v>
      </c>
      <c r="AG241" s="8">
        <v>4563.83</v>
      </c>
    </row>
    <row r="242" spans="1:33" ht="14.1" customHeight="1" x14ac:dyDescent="0.2">
      <c r="A242" s="9">
        <v>101</v>
      </c>
      <c r="B242" s="5" t="s">
        <v>479</v>
      </c>
      <c r="C242" s="72">
        <v>0.5</v>
      </c>
      <c r="D242" s="5" t="s">
        <v>283</v>
      </c>
      <c r="E242" s="78">
        <v>1425106</v>
      </c>
      <c r="F242" s="38">
        <v>172950.88999999998</v>
      </c>
      <c r="G242" s="45">
        <f t="shared" si="9"/>
        <v>0.12139999999999999</v>
      </c>
      <c r="H242" s="86">
        <f t="shared" si="10"/>
        <v>8.7599999999999997E-2</v>
      </c>
      <c r="I242" s="118">
        <f t="shared" si="11"/>
        <v>124839.2856</v>
      </c>
      <c r="J242" s="64">
        <v>188541</v>
      </c>
      <c r="K242" s="8">
        <v>22881.34</v>
      </c>
      <c r="L242" s="64">
        <v>137682</v>
      </c>
      <c r="M242" s="8">
        <v>16709.09</v>
      </c>
      <c r="N242" s="64">
        <v>122488</v>
      </c>
      <c r="O242" s="8">
        <v>14865.14</v>
      </c>
      <c r="P242" s="64">
        <v>228614</v>
      </c>
      <c r="Q242" s="8">
        <v>27744.6</v>
      </c>
      <c r="R242" s="64">
        <v>188586</v>
      </c>
      <c r="S242" s="8">
        <v>22886.799999999999</v>
      </c>
      <c r="T242" s="64">
        <v>53910</v>
      </c>
      <c r="U242" s="8">
        <v>6542.52</v>
      </c>
      <c r="V242" s="64">
        <v>36689</v>
      </c>
      <c r="W242" s="8">
        <v>4452.58</v>
      </c>
      <c r="X242" s="64">
        <v>41964</v>
      </c>
      <c r="Y242" s="8">
        <v>5092.75</v>
      </c>
      <c r="Z242" s="64">
        <v>42835</v>
      </c>
      <c r="AA242" s="8">
        <v>5198.46</v>
      </c>
      <c r="AB242" s="64">
        <v>63837</v>
      </c>
      <c r="AC242" s="8">
        <v>7747.26</v>
      </c>
      <c r="AD242" s="64">
        <v>57301</v>
      </c>
      <c r="AE242" s="8">
        <v>6954.05</v>
      </c>
      <c r="AF242" s="64">
        <v>262659</v>
      </c>
      <c r="AG242" s="8">
        <v>31876.3</v>
      </c>
    </row>
    <row r="243" spans="1:33" ht="14.1" customHeight="1" x14ac:dyDescent="0.2">
      <c r="A243" s="9">
        <v>102</v>
      </c>
      <c r="B243" s="5" t="s">
        <v>480</v>
      </c>
      <c r="C243" s="72">
        <v>0.35</v>
      </c>
      <c r="D243" s="5" t="s">
        <v>281</v>
      </c>
      <c r="E243" s="78">
        <v>683565</v>
      </c>
      <c r="F243" s="38">
        <v>86388.94</v>
      </c>
      <c r="G243" s="45">
        <f t="shared" si="9"/>
        <v>0.12640000000000001</v>
      </c>
      <c r="H243" s="86">
        <f t="shared" si="10"/>
        <v>9.2600000000000016E-2</v>
      </c>
      <c r="I243" s="118">
        <f t="shared" si="11"/>
        <v>63298.119000000013</v>
      </c>
      <c r="J243" s="64">
        <v>79748</v>
      </c>
      <c r="K243" s="8">
        <v>10078.549999999999</v>
      </c>
      <c r="L243" s="64">
        <v>59823</v>
      </c>
      <c r="M243" s="8">
        <v>7560.43</v>
      </c>
      <c r="N243" s="64">
        <v>42436</v>
      </c>
      <c r="O243" s="8">
        <v>5363.06</v>
      </c>
      <c r="P243" s="64">
        <v>125446</v>
      </c>
      <c r="Q243" s="8">
        <v>15853.87</v>
      </c>
      <c r="R243" s="64">
        <v>79629</v>
      </c>
      <c r="S243" s="8">
        <v>10063.51</v>
      </c>
      <c r="T243" s="64">
        <v>25182</v>
      </c>
      <c r="U243" s="8">
        <v>3182.5</v>
      </c>
      <c r="V243" s="64">
        <v>20216</v>
      </c>
      <c r="W243" s="8">
        <v>2554.9</v>
      </c>
      <c r="X243" s="64">
        <v>24959</v>
      </c>
      <c r="Y243" s="8">
        <v>3154.32</v>
      </c>
      <c r="Z243" s="64">
        <v>24712</v>
      </c>
      <c r="AA243" s="8">
        <v>3123.1</v>
      </c>
      <c r="AB243" s="64">
        <v>26499</v>
      </c>
      <c r="AC243" s="8">
        <v>3348.94</v>
      </c>
      <c r="AD243" s="64">
        <v>32642</v>
      </c>
      <c r="AE243" s="8">
        <v>4125.3</v>
      </c>
      <c r="AF243" s="64">
        <v>142273</v>
      </c>
      <c r="AG243" s="8">
        <v>17980.46</v>
      </c>
    </row>
    <row r="244" spans="1:33" ht="14.1" customHeight="1" x14ac:dyDescent="0.2">
      <c r="A244" s="9">
        <v>103</v>
      </c>
      <c r="B244" s="5" t="s">
        <v>531</v>
      </c>
      <c r="C244" s="72">
        <v>0.315</v>
      </c>
      <c r="D244" s="5" t="s">
        <v>281</v>
      </c>
      <c r="E244" s="78">
        <v>485968</v>
      </c>
      <c r="F244" s="38">
        <v>61416.640000000007</v>
      </c>
      <c r="G244" s="45">
        <f t="shared" si="9"/>
        <v>0.12640000000000001</v>
      </c>
      <c r="H244" s="86">
        <f t="shared" si="10"/>
        <v>9.2600000000000016E-2</v>
      </c>
      <c r="I244" s="118">
        <f t="shared" si="11"/>
        <v>45000.636800000007</v>
      </c>
      <c r="J244" s="64">
        <v>76164</v>
      </c>
      <c r="K244" s="8">
        <v>9625.61</v>
      </c>
      <c r="L244" s="64">
        <v>50013</v>
      </c>
      <c r="M244" s="8">
        <v>6320.64</v>
      </c>
      <c r="N244" s="64">
        <v>47656</v>
      </c>
      <c r="O244" s="8">
        <v>6022.77</v>
      </c>
      <c r="P244" s="64">
        <v>127381</v>
      </c>
      <c r="Q244" s="8">
        <v>16098.41</v>
      </c>
      <c r="R244" s="64">
        <v>82837</v>
      </c>
      <c r="S244" s="8">
        <v>10468.94</v>
      </c>
      <c r="T244" s="64">
        <v>16064</v>
      </c>
      <c r="U244" s="8">
        <v>2030.17</v>
      </c>
      <c r="V244" s="64">
        <v>10777</v>
      </c>
      <c r="W244" s="8">
        <v>1362</v>
      </c>
      <c r="X244" s="64">
        <v>16050</v>
      </c>
      <c r="Y244" s="8">
        <v>2028.4</v>
      </c>
      <c r="Z244" s="64">
        <v>20922</v>
      </c>
      <c r="AA244" s="8">
        <v>2644.12</v>
      </c>
      <c r="AB244" s="64">
        <v>33358</v>
      </c>
      <c r="AC244" s="8">
        <v>4215.78</v>
      </c>
      <c r="AD244" s="64">
        <v>4746</v>
      </c>
      <c r="AE244" s="8">
        <v>599.79999999999995</v>
      </c>
      <c r="AF244" s="64">
        <v>0</v>
      </c>
      <c r="AG244" s="8">
        <v>0</v>
      </c>
    </row>
    <row r="245" spans="1:33" ht="14.1" customHeight="1" x14ac:dyDescent="0.2">
      <c r="A245" s="9">
        <v>104</v>
      </c>
      <c r="B245" s="5" t="s">
        <v>532</v>
      </c>
      <c r="C245" s="72">
        <v>0.06</v>
      </c>
      <c r="D245" s="5" t="s">
        <v>286</v>
      </c>
      <c r="E245" s="78">
        <v>159332</v>
      </c>
      <c r="F245" s="38">
        <v>22077.05</v>
      </c>
      <c r="G245" s="45">
        <f t="shared" si="9"/>
        <v>0.1386</v>
      </c>
      <c r="H245" s="86">
        <f t="shared" si="10"/>
        <v>0.1048</v>
      </c>
      <c r="I245" s="118">
        <f t="shared" si="11"/>
        <v>16697.993600000002</v>
      </c>
      <c r="J245" s="64">
        <v>3</v>
      </c>
      <c r="K245" s="8">
        <v>0.42</v>
      </c>
      <c r="L245" s="64">
        <v>9257</v>
      </c>
      <c r="M245" s="8">
        <v>1282.6500000000001</v>
      </c>
      <c r="N245" s="64">
        <v>9231</v>
      </c>
      <c r="O245" s="8">
        <v>1279.05</v>
      </c>
      <c r="P245" s="64">
        <v>52370</v>
      </c>
      <c r="Q245" s="8">
        <v>7256.39</v>
      </c>
      <c r="R245" s="64">
        <v>19830</v>
      </c>
      <c r="S245" s="8">
        <v>2747.64</v>
      </c>
      <c r="T245" s="64">
        <v>2212</v>
      </c>
      <c r="U245" s="8">
        <v>306.49</v>
      </c>
      <c r="V245" s="64">
        <v>2524</v>
      </c>
      <c r="W245" s="8">
        <v>349.73</v>
      </c>
      <c r="X245" s="64">
        <v>1321</v>
      </c>
      <c r="Y245" s="8">
        <v>183.04</v>
      </c>
      <c r="Z245" s="64">
        <v>3950</v>
      </c>
      <c r="AA245" s="8">
        <v>547.30999999999995</v>
      </c>
      <c r="AB245" s="64">
        <v>5232</v>
      </c>
      <c r="AC245" s="8">
        <v>724.95</v>
      </c>
      <c r="AD245" s="64">
        <v>5394</v>
      </c>
      <c r="AE245" s="8">
        <v>747.39</v>
      </c>
      <c r="AF245" s="64">
        <v>48008</v>
      </c>
      <c r="AG245" s="8">
        <v>6651.99</v>
      </c>
    </row>
    <row r="246" spans="1:33" ht="14.1" customHeight="1" x14ac:dyDescent="0.2">
      <c r="A246" s="9">
        <v>105</v>
      </c>
      <c r="B246" s="5" t="s">
        <v>288</v>
      </c>
      <c r="C246" s="72">
        <v>4.4999999999999998E-2</v>
      </c>
      <c r="D246" s="5" t="s">
        <v>287</v>
      </c>
      <c r="E246" s="78">
        <v>75886</v>
      </c>
      <c r="F246" s="38">
        <v>7038.7200000000012</v>
      </c>
      <c r="G246" s="45">
        <f t="shared" si="9"/>
        <v>9.2799999999999994E-2</v>
      </c>
      <c r="H246" s="86">
        <f t="shared" si="10"/>
        <v>5.8999999999999997E-2</v>
      </c>
      <c r="I246" s="118">
        <f t="shared" si="11"/>
        <v>4477.2739999999994</v>
      </c>
      <c r="J246" s="64">
        <v>14652</v>
      </c>
      <c r="K246" s="8">
        <v>964.1</v>
      </c>
      <c r="L246" s="64">
        <v>8401</v>
      </c>
      <c r="M246" s="8">
        <v>552.79</v>
      </c>
      <c r="N246" s="64">
        <v>6908</v>
      </c>
      <c r="O246" s="8">
        <v>454.55</v>
      </c>
      <c r="P246" s="64">
        <v>15040</v>
      </c>
      <c r="Q246" s="8">
        <v>985.12</v>
      </c>
      <c r="R246" s="64">
        <v>11093</v>
      </c>
      <c r="S246" s="8">
        <v>1339.78</v>
      </c>
      <c r="T246" s="64">
        <v>415</v>
      </c>
      <c r="U246" s="8">
        <v>57.5</v>
      </c>
      <c r="V246" s="64">
        <v>0</v>
      </c>
      <c r="W246" s="8">
        <v>0</v>
      </c>
      <c r="X246" s="64">
        <v>0</v>
      </c>
      <c r="Y246" s="8">
        <v>0</v>
      </c>
      <c r="Z246" s="64">
        <v>0</v>
      </c>
      <c r="AA246" s="8">
        <v>0</v>
      </c>
      <c r="AB246" s="64">
        <v>1281</v>
      </c>
      <c r="AC246" s="8">
        <v>177.5</v>
      </c>
      <c r="AD246" s="64">
        <v>1381</v>
      </c>
      <c r="AE246" s="8">
        <v>191.35</v>
      </c>
      <c r="AF246" s="64">
        <v>16715</v>
      </c>
      <c r="AG246" s="8">
        <v>2316.0300000000002</v>
      </c>
    </row>
    <row r="247" spans="1:33" ht="14.1" customHeight="1" x14ac:dyDescent="0.2">
      <c r="A247" s="9">
        <v>106</v>
      </c>
      <c r="B247" s="5" t="s">
        <v>290</v>
      </c>
      <c r="C247" s="72">
        <v>0.05</v>
      </c>
      <c r="D247" s="5" t="s">
        <v>289</v>
      </c>
      <c r="E247" s="78">
        <v>60889</v>
      </c>
      <c r="F247" s="38">
        <v>5495.2</v>
      </c>
      <c r="G247" s="45">
        <f t="shared" si="9"/>
        <v>9.0200000000000002E-2</v>
      </c>
      <c r="H247" s="86">
        <f t="shared" si="10"/>
        <v>5.6400000000000006E-2</v>
      </c>
      <c r="I247" s="118">
        <f t="shared" si="11"/>
        <v>3434.1396000000004</v>
      </c>
      <c r="J247" s="64">
        <v>8361</v>
      </c>
      <c r="K247" s="8">
        <v>550.15</v>
      </c>
      <c r="L247" s="64">
        <v>6844</v>
      </c>
      <c r="M247" s="8">
        <v>450.34</v>
      </c>
      <c r="N247" s="64">
        <v>10683</v>
      </c>
      <c r="O247" s="8">
        <v>702.94</v>
      </c>
      <c r="P247" s="64">
        <v>13714</v>
      </c>
      <c r="Q247" s="8">
        <v>898.27</v>
      </c>
      <c r="R247" s="64">
        <v>3605</v>
      </c>
      <c r="S247" s="8">
        <v>443.47</v>
      </c>
      <c r="T247" s="64">
        <v>57</v>
      </c>
      <c r="U247" s="8">
        <v>7.9</v>
      </c>
      <c r="V247" s="64">
        <v>625</v>
      </c>
      <c r="W247" s="8">
        <v>86.6</v>
      </c>
      <c r="X247" s="64">
        <v>3420</v>
      </c>
      <c r="Y247" s="8">
        <v>473.88</v>
      </c>
      <c r="Z247" s="64">
        <v>1128</v>
      </c>
      <c r="AA247" s="8">
        <v>156.30000000000001</v>
      </c>
      <c r="AB247" s="64">
        <v>2221</v>
      </c>
      <c r="AC247" s="8">
        <v>307.74</v>
      </c>
      <c r="AD247" s="64">
        <v>1842</v>
      </c>
      <c r="AE247" s="8">
        <v>255.23</v>
      </c>
      <c r="AF247" s="64">
        <v>8389</v>
      </c>
      <c r="AG247" s="8">
        <v>1162.3800000000001</v>
      </c>
    </row>
    <row r="248" spans="1:33" ht="14.1" customHeight="1" x14ac:dyDescent="0.2">
      <c r="A248" s="9">
        <v>107</v>
      </c>
      <c r="B248" s="5" t="s">
        <v>482</v>
      </c>
      <c r="C248" s="72">
        <v>0.05</v>
      </c>
      <c r="D248" s="5" t="s">
        <v>291</v>
      </c>
      <c r="E248" s="78">
        <v>218684</v>
      </c>
      <c r="F248" s="38">
        <v>30300.84</v>
      </c>
      <c r="G248" s="45">
        <f t="shared" si="9"/>
        <v>0.1386</v>
      </c>
      <c r="H248" s="86">
        <f t="shared" si="10"/>
        <v>0.1048</v>
      </c>
      <c r="I248" s="118">
        <f t="shared" si="11"/>
        <v>22918.083200000001</v>
      </c>
      <c r="J248" s="64">
        <v>23529</v>
      </c>
      <c r="K248" s="8">
        <v>3260.18</v>
      </c>
      <c r="L248" s="64">
        <v>19594</v>
      </c>
      <c r="M248" s="8">
        <v>2714.94</v>
      </c>
      <c r="N248" s="64">
        <v>21065</v>
      </c>
      <c r="O248" s="8">
        <v>2918.77</v>
      </c>
      <c r="P248" s="64">
        <v>27848</v>
      </c>
      <c r="Q248" s="8">
        <v>3858.62</v>
      </c>
      <c r="R248" s="64">
        <v>17408</v>
      </c>
      <c r="S248" s="8">
        <v>2412.0500000000002</v>
      </c>
      <c r="T248" s="64">
        <v>11610</v>
      </c>
      <c r="U248" s="8">
        <v>1608.68</v>
      </c>
      <c r="V248" s="64">
        <v>12797</v>
      </c>
      <c r="W248" s="8">
        <v>1773.15</v>
      </c>
      <c r="X248" s="64">
        <v>17908</v>
      </c>
      <c r="Y248" s="8">
        <v>2481.33</v>
      </c>
      <c r="Z248" s="64">
        <v>13494</v>
      </c>
      <c r="AA248" s="8">
        <v>1869.73</v>
      </c>
      <c r="AB248" s="64">
        <v>13201</v>
      </c>
      <c r="AC248" s="8">
        <v>1829.13</v>
      </c>
      <c r="AD248" s="64">
        <v>13518</v>
      </c>
      <c r="AE248" s="8">
        <v>1873.05</v>
      </c>
      <c r="AF248" s="64">
        <v>26712</v>
      </c>
      <c r="AG248" s="8">
        <v>3701.21</v>
      </c>
    </row>
    <row r="249" spans="1:33" ht="14.1" customHeight="1" x14ac:dyDescent="0.2">
      <c r="A249" s="9">
        <v>108</v>
      </c>
      <c r="B249" s="5" t="s">
        <v>483</v>
      </c>
      <c r="C249" s="72">
        <v>0.03</v>
      </c>
      <c r="D249" s="5" t="s">
        <v>292</v>
      </c>
      <c r="E249" s="78">
        <v>44982</v>
      </c>
      <c r="F249" s="38">
        <v>6232.7000000000007</v>
      </c>
      <c r="G249" s="45">
        <f t="shared" si="9"/>
        <v>0.1386</v>
      </c>
      <c r="H249" s="86">
        <f t="shared" si="10"/>
        <v>0.1048</v>
      </c>
      <c r="I249" s="118">
        <f t="shared" si="11"/>
        <v>4714.1136000000006</v>
      </c>
      <c r="J249" s="64">
        <v>4504</v>
      </c>
      <c r="K249" s="8">
        <v>624.07000000000005</v>
      </c>
      <c r="L249" s="64">
        <v>3805</v>
      </c>
      <c r="M249" s="8">
        <v>527.22</v>
      </c>
      <c r="N249" s="64">
        <v>4676</v>
      </c>
      <c r="O249" s="8">
        <v>647.91</v>
      </c>
      <c r="P249" s="64">
        <v>6091</v>
      </c>
      <c r="Q249" s="8">
        <v>843.97</v>
      </c>
      <c r="R249" s="64">
        <v>1783</v>
      </c>
      <c r="S249" s="8">
        <v>247.05</v>
      </c>
      <c r="T249" s="64">
        <v>1125</v>
      </c>
      <c r="U249" s="8">
        <v>155.88</v>
      </c>
      <c r="V249" s="64">
        <v>2133</v>
      </c>
      <c r="W249" s="8">
        <v>295.55</v>
      </c>
      <c r="X249" s="64">
        <v>2380</v>
      </c>
      <c r="Y249" s="8">
        <v>329.77</v>
      </c>
      <c r="Z249" s="64">
        <v>2332</v>
      </c>
      <c r="AA249" s="8">
        <v>323.12</v>
      </c>
      <c r="AB249" s="64">
        <v>3338</v>
      </c>
      <c r="AC249" s="8">
        <v>462.51</v>
      </c>
      <c r="AD249" s="64">
        <v>2506</v>
      </c>
      <c r="AE249" s="8">
        <v>347.23</v>
      </c>
      <c r="AF249" s="64">
        <v>10309</v>
      </c>
      <c r="AG249" s="8">
        <v>1428.42</v>
      </c>
    </row>
    <row r="250" spans="1:33" ht="14.1" customHeight="1" x14ac:dyDescent="0.2">
      <c r="A250" s="9">
        <v>109</v>
      </c>
      <c r="B250" s="5" t="s">
        <v>484</v>
      </c>
      <c r="C250" s="72">
        <v>0.09</v>
      </c>
      <c r="D250" s="5" t="s">
        <v>4</v>
      </c>
      <c r="E250" s="78">
        <v>260979</v>
      </c>
      <c r="F250" s="38">
        <v>35900.259999999995</v>
      </c>
      <c r="G250" s="45">
        <f t="shared" si="9"/>
        <v>0.1376</v>
      </c>
      <c r="H250" s="86">
        <f t="shared" si="10"/>
        <v>0.1038</v>
      </c>
      <c r="I250" s="118">
        <f t="shared" si="11"/>
        <v>27089.620200000001</v>
      </c>
      <c r="J250" s="64">
        <v>46999</v>
      </c>
      <c r="K250" s="8">
        <v>6465.18</v>
      </c>
      <c r="L250" s="64">
        <v>39195</v>
      </c>
      <c r="M250" s="8">
        <v>5391.66</v>
      </c>
      <c r="N250" s="64">
        <v>33694</v>
      </c>
      <c r="O250" s="8">
        <v>4634.95</v>
      </c>
      <c r="P250" s="64">
        <v>28292</v>
      </c>
      <c r="Q250" s="8">
        <v>3891.85</v>
      </c>
      <c r="R250" s="64">
        <v>36992</v>
      </c>
      <c r="S250" s="8">
        <v>5088.62</v>
      </c>
      <c r="T250" s="64">
        <v>10286</v>
      </c>
      <c r="U250" s="8">
        <v>1414.94</v>
      </c>
      <c r="V250" s="64">
        <v>6786</v>
      </c>
      <c r="W250" s="8">
        <v>933.48</v>
      </c>
      <c r="X250" s="64">
        <v>6161</v>
      </c>
      <c r="Y250" s="8">
        <v>847.51</v>
      </c>
      <c r="Z250" s="64">
        <v>5618</v>
      </c>
      <c r="AA250" s="8">
        <v>772.81</v>
      </c>
      <c r="AB250" s="64">
        <v>7167</v>
      </c>
      <c r="AC250" s="8">
        <v>985.89</v>
      </c>
      <c r="AD250" s="64">
        <v>9433</v>
      </c>
      <c r="AE250" s="8">
        <v>1297.5999999999999</v>
      </c>
      <c r="AF250" s="64">
        <v>30356</v>
      </c>
      <c r="AG250" s="8">
        <v>4175.7700000000004</v>
      </c>
    </row>
    <row r="251" spans="1:33" ht="14.1" customHeight="1" x14ac:dyDescent="0.2">
      <c r="A251" s="9">
        <v>110</v>
      </c>
      <c r="B251" s="5" t="s">
        <v>485</v>
      </c>
      <c r="C251" s="72">
        <v>0.19500000000000001</v>
      </c>
      <c r="D251" s="5" t="s">
        <v>5</v>
      </c>
      <c r="E251" s="78">
        <v>497289</v>
      </c>
      <c r="F251" s="38">
        <v>66795.86</v>
      </c>
      <c r="G251" s="45">
        <f t="shared" si="9"/>
        <v>0.1343</v>
      </c>
      <c r="H251" s="86">
        <f t="shared" si="10"/>
        <v>0.10050000000000001</v>
      </c>
      <c r="I251" s="118">
        <f t="shared" si="11"/>
        <v>49977.544500000004</v>
      </c>
      <c r="J251" s="64">
        <v>73393</v>
      </c>
      <c r="K251" s="8">
        <v>9858.15</v>
      </c>
      <c r="L251" s="64">
        <v>46472</v>
      </c>
      <c r="M251" s="8">
        <v>6242.12</v>
      </c>
      <c r="N251" s="64">
        <v>37905</v>
      </c>
      <c r="O251" s="8">
        <v>5091.3999999999996</v>
      </c>
      <c r="P251" s="64">
        <v>49699</v>
      </c>
      <c r="Q251" s="8">
        <v>6675.57</v>
      </c>
      <c r="R251" s="64">
        <v>72760</v>
      </c>
      <c r="S251" s="8">
        <v>9773.1200000000008</v>
      </c>
      <c r="T251" s="64">
        <v>21835</v>
      </c>
      <c r="U251" s="8">
        <v>2932.88</v>
      </c>
      <c r="V251" s="64">
        <v>12081</v>
      </c>
      <c r="W251" s="8">
        <v>1622.72</v>
      </c>
      <c r="X251" s="64">
        <v>17783</v>
      </c>
      <c r="Y251" s="8">
        <v>2388.61</v>
      </c>
      <c r="Z251" s="64">
        <v>20541</v>
      </c>
      <c r="AA251" s="8">
        <v>2759.07</v>
      </c>
      <c r="AB251" s="64">
        <v>33805</v>
      </c>
      <c r="AC251" s="8">
        <v>4540.6899999999996</v>
      </c>
      <c r="AD251" s="64">
        <v>28903</v>
      </c>
      <c r="AE251" s="8">
        <v>3882.25</v>
      </c>
      <c r="AF251" s="64">
        <v>82112</v>
      </c>
      <c r="AG251" s="8">
        <v>11029.28</v>
      </c>
    </row>
    <row r="252" spans="1:33" ht="14.1" customHeight="1" x14ac:dyDescent="0.2">
      <c r="A252" s="9">
        <v>111</v>
      </c>
      <c r="B252" s="5" t="s">
        <v>328</v>
      </c>
      <c r="C252" s="72">
        <v>7.0000000000000007E-2</v>
      </c>
      <c r="D252" s="5" t="s">
        <v>6</v>
      </c>
      <c r="E252" s="78">
        <v>143787</v>
      </c>
      <c r="F252" s="38">
        <v>19923.120000000003</v>
      </c>
      <c r="G252" s="45">
        <f t="shared" si="9"/>
        <v>0.1386</v>
      </c>
      <c r="H252" s="86">
        <f t="shared" si="10"/>
        <v>0.1048</v>
      </c>
      <c r="I252" s="118">
        <f t="shared" si="11"/>
        <v>15068.8776</v>
      </c>
      <c r="J252" s="64">
        <v>18815</v>
      </c>
      <c r="K252" s="8">
        <v>2607.0100000000002</v>
      </c>
      <c r="L252" s="64">
        <v>14065</v>
      </c>
      <c r="M252" s="8">
        <v>1948.85</v>
      </c>
      <c r="N252" s="64">
        <v>14355</v>
      </c>
      <c r="O252" s="8">
        <v>1989.03</v>
      </c>
      <c r="P252" s="64">
        <v>21914</v>
      </c>
      <c r="Q252" s="8">
        <v>3036.4</v>
      </c>
      <c r="R252" s="64">
        <v>13514</v>
      </c>
      <c r="S252" s="8">
        <v>1872.5</v>
      </c>
      <c r="T252" s="64">
        <v>4951</v>
      </c>
      <c r="U252" s="8">
        <v>686.01</v>
      </c>
      <c r="V252" s="64">
        <v>3145</v>
      </c>
      <c r="W252" s="8">
        <v>435.77</v>
      </c>
      <c r="X252" s="64">
        <v>5132</v>
      </c>
      <c r="Y252" s="8">
        <v>711.09</v>
      </c>
      <c r="Z252" s="64">
        <v>6634</v>
      </c>
      <c r="AA252" s="8">
        <v>919.21</v>
      </c>
      <c r="AB252" s="64">
        <v>8601</v>
      </c>
      <c r="AC252" s="8">
        <v>1191.75</v>
      </c>
      <c r="AD252" s="64">
        <v>8101</v>
      </c>
      <c r="AE252" s="8">
        <v>1122.47</v>
      </c>
      <c r="AF252" s="64">
        <v>24560</v>
      </c>
      <c r="AG252" s="8">
        <v>3403.03</v>
      </c>
    </row>
    <row r="253" spans="1:33" ht="15" customHeight="1" x14ac:dyDescent="0.2">
      <c r="A253" s="9">
        <v>112</v>
      </c>
      <c r="B253" s="5" t="s">
        <v>486</v>
      </c>
      <c r="C253" s="72">
        <v>0.05</v>
      </c>
      <c r="D253" s="5" t="s">
        <v>7</v>
      </c>
      <c r="E253" s="78">
        <v>27399</v>
      </c>
      <c r="F253" s="38">
        <v>3796.3999999999992</v>
      </c>
      <c r="G253" s="45">
        <f t="shared" si="9"/>
        <v>0.1386</v>
      </c>
      <c r="H253" s="86">
        <f t="shared" si="10"/>
        <v>0.1048</v>
      </c>
      <c r="I253" s="118">
        <f t="shared" si="11"/>
        <v>2871.4151999999999</v>
      </c>
      <c r="J253" s="64">
        <v>3942</v>
      </c>
      <c r="K253" s="8">
        <v>546.20000000000005</v>
      </c>
      <c r="L253" s="64">
        <v>3515</v>
      </c>
      <c r="M253" s="8">
        <v>487.04</v>
      </c>
      <c r="N253" s="64">
        <v>2002</v>
      </c>
      <c r="O253" s="8">
        <v>277.39999999999998</v>
      </c>
      <c r="P253" s="64">
        <v>7179</v>
      </c>
      <c r="Q253" s="8">
        <v>994.72</v>
      </c>
      <c r="R253" s="64">
        <v>1468</v>
      </c>
      <c r="S253" s="8">
        <v>203.41</v>
      </c>
      <c r="T253" s="64">
        <v>0</v>
      </c>
      <c r="U253" s="8">
        <v>0</v>
      </c>
      <c r="V253" s="64">
        <v>0</v>
      </c>
      <c r="W253" s="8">
        <v>0</v>
      </c>
      <c r="X253" s="64">
        <v>0</v>
      </c>
      <c r="Y253" s="8">
        <v>0</v>
      </c>
      <c r="Z253" s="64">
        <v>436</v>
      </c>
      <c r="AA253" s="8">
        <v>60.41</v>
      </c>
      <c r="AB253" s="64">
        <v>4151</v>
      </c>
      <c r="AC253" s="8">
        <v>575.16</v>
      </c>
      <c r="AD253" s="64">
        <v>3185</v>
      </c>
      <c r="AE253" s="8">
        <v>441.31</v>
      </c>
      <c r="AF253" s="64">
        <v>1521</v>
      </c>
      <c r="AG253" s="8">
        <v>210.75</v>
      </c>
    </row>
    <row r="254" spans="1:33" ht="14.1" customHeight="1" x14ac:dyDescent="0.2">
      <c r="A254" s="9">
        <v>113</v>
      </c>
      <c r="B254" s="5" t="s">
        <v>487</v>
      </c>
      <c r="C254" s="72">
        <v>0.03</v>
      </c>
      <c r="D254" s="5" t="s">
        <v>8</v>
      </c>
      <c r="E254" s="78">
        <v>57659</v>
      </c>
      <c r="F254" s="38">
        <v>7989.24</v>
      </c>
      <c r="G254" s="45">
        <f t="shared" si="9"/>
        <v>0.1386</v>
      </c>
      <c r="H254" s="86">
        <f t="shared" si="10"/>
        <v>0.1048</v>
      </c>
      <c r="I254" s="118">
        <f t="shared" si="11"/>
        <v>6042.6632</v>
      </c>
      <c r="J254" s="64">
        <v>7411</v>
      </c>
      <c r="K254" s="8">
        <v>1026.8699999999999</v>
      </c>
      <c r="L254" s="64">
        <v>5284</v>
      </c>
      <c r="M254" s="8">
        <v>732.15</v>
      </c>
      <c r="N254" s="64">
        <v>4603</v>
      </c>
      <c r="O254" s="8">
        <v>637.79</v>
      </c>
      <c r="P254" s="64">
        <v>9273</v>
      </c>
      <c r="Q254" s="8">
        <v>1284.8699999999999</v>
      </c>
      <c r="R254" s="64">
        <v>6432</v>
      </c>
      <c r="S254" s="8">
        <v>891.22</v>
      </c>
      <c r="T254" s="64">
        <v>2202</v>
      </c>
      <c r="U254" s="8">
        <v>305.11</v>
      </c>
      <c r="V254" s="64">
        <v>1399</v>
      </c>
      <c r="W254" s="8">
        <v>193.85</v>
      </c>
      <c r="X254" s="64">
        <v>3644</v>
      </c>
      <c r="Y254" s="8">
        <v>504.91</v>
      </c>
      <c r="Z254" s="64">
        <v>2713</v>
      </c>
      <c r="AA254" s="8">
        <v>375.91</v>
      </c>
      <c r="AB254" s="64">
        <v>3176</v>
      </c>
      <c r="AC254" s="8">
        <v>440.07</v>
      </c>
      <c r="AD254" s="64">
        <v>2846</v>
      </c>
      <c r="AE254" s="8">
        <v>394.34</v>
      </c>
      <c r="AF254" s="64">
        <v>8676</v>
      </c>
      <c r="AG254" s="8">
        <v>1202.1500000000001</v>
      </c>
    </row>
    <row r="255" spans="1:33" ht="14.1" customHeight="1" x14ac:dyDescent="0.2">
      <c r="A255" s="9">
        <v>114</v>
      </c>
      <c r="B255" s="5" t="s">
        <v>488</v>
      </c>
      <c r="C255" s="72">
        <v>1.2</v>
      </c>
      <c r="D255" s="5" t="s">
        <v>9</v>
      </c>
      <c r="E255" s="78">
        <v>4498215</v>
      </c>
      <c r="F255" s="38">
        <v>520263.56000000011</v>
      </c>
      <c r="G255" s="45">
        <f t="shared" si="9"/>
        <v>0.1157</v>
      </c>
      <c r="H255" s="86">
        <f t="shared" si="10"/>
        <v>8.1900000000000001E-2</v>
      </c>
      <c r="I255" s="118">
        <f t="shared" si="11"/>
        <v>368403.80849999998</v>
      </c>
      <c r="J255" s="64">
        <v>148307</v>
      </c>
      <c r="K255" s="8">
        <v>17153.189999999999</v>
      </c>
      <c r="L255" s="64">
        <v>215749</v>
      </c>
      <c r="M255" s="8">
        <v>24953.53</v>
      </c>
      <c r="N255" s="64">
        <v>358881</v>
      </c>
      <c r="O255" s="8">
        <v>41508.18</v>
      </c>
      <c r="P255" s="64">
        <v>621205</v>
      </c>
      <c r="Q255" s="8">
        <v>71848.570000000007</v>
      </c>
      <c r="R255" s="64">
        <v>763372</v>
      </c>
      <c r="S255" s="8">
        <v>88291.61</v>
      </c>
      <c r="T255" s="64">
        <v>493162</v>
      </c>
      <c r="U255" s="8">
        <v>57039.12</v>
      </c>
      <c r="V255" s="64">
        <v>439310</v>
      </c>
      <c r="W255" s="8">
        <v>50810.59</v>
      </c>
      <c r="X255" s="64">
        <v>225226</v>
      </c>
      <c r="Y255" s="8">
        <v>26049.64</v>
      </c>
      <c r="Z255" s="64">
        <v>243514</v>
      </c>
      <c r="AA255" s="8">
        <v>28164.83</v>
      </c>
      <c r="AB255" s="64">
        <v>243480</v>
      </c>
      <c r="AC255" s="8">
        <v>28160.9</v>
      </c>
      <c r="AD255" s="64">
        <v>163322</v>
      </c>
      <c r="AE255" s="8">
        <v>18889.82</v>
      </c>
      <c r="AF255" s="64">
        <v>582687</v>
      </c>
      <c r="AG255" s="8">
        <v>67393.58</v>
      </c>
    </row>
    <row r="256" spans="1:33" ht="14.1" customHeight="1" x14ac:dyDescent="0.2">
      <c r="A256" s="9">
        <v>115</v>
      </c>
      <c r="B256" s="5" t="s">
        <v>329</v>
      </c>
      <c r="C256" s="72">
        <v>1.72E-2</v>
      </c>
      <c r="D256" s="5" t="s">
        <v>10</v>
      </c>
      <c r="E256" s="78">
        <v>56133</v>
      </c>
      <c r="F256" s="38">
        <v>7777.8000000000011</v>
      </c>
      <c r="G256" s="45">
        <f t="shared" si="9"/>
        <v>0.1386</v>
      </c>
      <c r="H256" s="86">
        <f t="shared" si="10"/>
        <v>0.1048</v>
      </c>
      <c r="I256" s="118">
        <f t="shared" si="11"/>
        <v>5882.7384000000002</v>
      </c>
      <c r="J256" s="64">
        <v>5545</v>
      </c>
      <c r="K256" s="8">
        <v>768.32</v>
      </c>
      <c r="L256" s="64">
        <v>4544</v>
      </c>
      <c r="M256" s="8">
        <v>629.62</v>
      </c>
      <c r="N256" s="64">
        <v>4528</v>
      </c>
      <c r="O256" s="8">
        <v>627.4</v>
      </c>
      <c r="P256" s="64">
        <v>7342</v>
      </c>
      <c r="Q256" s="8">
        <v>1017.31</v>
      </c>
      <c r="R256" s="64">
        <v>4931</v>
      </c>
      <c r="S256" s="8">
        <v>683.24</v>
      </c>
      <c r="T256" s="64">
        <v>4629</v>
      </c>
      <c r="U256" s="8">
        <v>641.39</v>
      </c>
      <c r="V256" s="64">
        <v>2953</v>
      </c>
      <c r="W256" s="8">
        <v>409.17</v>
      </c>
      <c r="X256" s="64">
        <v>3625</v>
      </c>
      <c r="Y256" s="8">
        <v>502.28</v>
      </c>
      <c r="Z256" s="64">
        <v>2883</v>
      </c>
      <c r="AA256" s="8">
        <v>399.47</v>
      </c>
      <c r="AB256" s="64">
        <v>4144</v>
      </c>
      <c r="AC256" s="8">
        <v>574.19000000000005</v>
      </c>
      <c r="AD256" s="64">
        <v>3952</v>
      </c>
      <c r="AE256" s="8">
        <v>547.59</v>
      </c>
      <c r="AF256" s="64">
        <v>7057</v>
      </c>
      <c r="AG256" s="8">
        <v>977.82</v>
      </c>
    </row>
    <row r="257" spans="1:33" ht="14.1" customHeight="1" x14ac:dyDescent="0.2">
      <c r="A257" s="9">
        <v>116</v>
      </c>
      <c r="B257" s="5" t="s">
        <v>489</v>
      </c>
      <c r="C257" s="72">
        <v>0.115</v>
      </c>
      <c r="D257" s="5" t="s">
        <v>11</v>
      </c>
      <c r="E257" s="78">
        <v>310000</v>
      </c>
      <c r="F257" s="38">
        <v>42643.6</v>
      </c>
      <c r="G257" s="45">
        <f t="shared" si="9"/>
        <v>0.1376</v>
      </c>
      <c r="H257" s="86">
        <f t="shared" si="10"/>
        <v>0.1038</v>
      </c>
      <c r="I257" s="118">
        <f t="shared" si="11"/>
        <v>32178</v>
      </c>
      <c r="J257" s="64">
        <v>55640</v>
      </c>
      <c r="K257" s="8">
        <v>7653.84</v>
      </c>
      <c r="L257" s="64">
        <v>41662</v>
      </c>
      <c r="M257" s="8">
        <v>5731.02</v>
      </c>
      <c r="N257" s="64">
        <v>44689</v>
      </c>
      <c r="O257" s="8">
        <v>6147.42</v>
      </c>
      <c r="P257" s="64">
        <v>49303</v>
      </c>
      <c r="Q257" s="8">
        <v>6782.12</v>
      </c>
      <c r="R257" s="64">
        <v>15469</v>
      </c>
      <c r="S257" s="8">
        <v>2127.92</v>
      </c>
      <c r="T257" s="64">
        <v>2555</v>
      </c>
      <c r="U257" s="8">
        <v>351.47</v>
      </c>
      <c r="V257" s="64">
        <v>8806</v>
      </c>
      <c r="W257" s="8">
        <v>1211.3499999999999</v>
      </c>
      <c r="X257" s="64">
        <v>55118</v>
      </c>
      <c r="Y257" s="8">
        <v>7582.03</v>
      </c>
      <c r="Z257" s="64">
        <v>15637</v>
      </c>
      <c r="AA257" s="8">
        <v>2151.0300000000002</v>
      </c>
      <c r="AB257" s="64">
        <v>15987</v>
      </c>
      <c r="AC257" s="8">
        <v>2199.17</v>
      </c>
      <c r="AD257" s="64">
        <v>5134</v>
      </c>
      <c r="AE257" s="8">
        <v>706.23</v>
      </c>
      <c r="AF257" s="64">
        <v>0</v>
      </c>
      <c r="AG257" s="8">
        <v>0</v>
      </c>
    </row>
    <row r="258" spans="1:33" ht="14.1" customHeight="1" x14ac:dyDescent="0.2">
      <c r="A258" s="9">
        <v>117</v>
      </c>
      <c r="B258" s="5" t="s">
        <v>490</v>
      </c>
      <c r="C258" s="72">
        <v>0.09</v>
      </c>
      <c r="D258" s="5" t="s">
        <v>12</v>
      </c>
      <c r="E258" s="78">
        <v>138458</v>
      </c>
      <c r="F258" s="38">
        <v>19046.290000000005</v>
      </c>
      <c r="G258" s="45">
        <f t="shared" si="9"/>
        <v>0.1376</v>
      </c>
      <c r="H258" s="86">
        <f t="shared" si="10"/>
        <v>0.1038</v>
      </c>
      <c r="I258" s="118">
        <f t="shared" si="11"/>
        <v>14371.940400000001</v>
      </c>
      <c r="J258" s="64">
        <v>19992</v>
      </c>
      <c r="K258" s="8">
        <v>2750.1</v>
      </c>
      <c r="L258" s="64">
        <v>17945</v>
      </c>
      <c r="M258" s="8">
        <v>2468.5100000000002</v>
      </c>
      <c r="N258" s="64">
        <v>12955</v>
      </c>
      <c r="O258" s="8">
        <v>1782.09</v>
      </c>
      <c r="P258" s="64">
        <v>45126</v>
      </c>
      <c r="Q258" s="8">
        <v>6207.53</v>
      </c>
      <c r="R258" s="64">
        <v>18825</v>
      </c>
      <c r="S258" s="8">
        <v>2589.5700000000002</v>
      </c>
      <c r="T258" s="64">
        <v>5768</v>
      </c>
      <c r="U258" s="8">
        <v>793.45</v>
      </c>
      <c r="V258" s="64">
        <v>1665</v>
      </c>
      <c r="W258" s="8">
        <v>229.04</v>
      </c>
      <c r="X258" s="64">
        <v>471</v>
      </c>
      <c r="Y258" s="8">
        <v>64.790000000000006</v>
      </c>
      <c r="Z258" s="64">
        <v>108</v>
      </c>
      <c r="AA258" s="8">
        <v>14.86</v>
      </c>
      <c r="AB258" s="64">
        <v>1823</v>
      </c>
      <c r="AC258" s="8">
        <v>250.77</v>
      </c>
      <c r="AD258" s="64">
        <v>3607</v>
      </c>
      <c r="AE258" s="8">
        <v>496.18</v>
      </c>
      <c r="AF258" s="64">
        <v>10173</v>
      </c>
      <c r="AG258" s="8">
        <v>1399.4</v>
      </c>
    </row>
    <row r="259" spans="1:33" ht="14.1" customHeight="1" x14ac:dyDescent="0.2">
      <c r="A259" s="9">
        <v>118</v>
      </c>
      <c r="B259" s="5" t="s">
        <v>491</v>
      </c>
      <c r="C259" s="72">
        <v>2.0500000000000001E-2</v>
      </c>
      <c r="D259" s="5" t="s">
        <v>129</v>
      </c>
      <c r="E259" s="78">
        <v>22573</v>
      </c>
      <c r="F259" s="38">
        <v>3127.71</v>
      </c>
      <c r="G259" s="45">
        <f t="shared" si="9"/>
        <v>0.1386</v>
      </c>
      <c r="H259" s="86">
        <f t="shared" si="10"/>
        <v>0.1048</v>
      </c>
      <c r="I259" s="118">
        <f t="shared" si="11"/>
        <v>2365.6504</v>
      </c>
      <c r="J259" s="64">
        <v>0</v>
      </c>
      <c r="K259" s="8">
        <v>0</v>
      </c>
      <c r="L259" s="64">
        <v>0</v>
      </c>
      <c r="M259" s="8">
        <v>0</v>
      </c>
      <c r="N259" s="64">
        <v>2087</v>
      </c>
      <c r="O259" s="8">
        <v>289.17</v>
      </c>
      <c r="P259" s="64">
        <v>3460</v>
      </c>
      <c r="Q259" s="8">
        <v>479.42</v>
      </c>
      <c r="R259" s="64">
        <v>1020</v>
      </c>
      <c r="S259" s="8">
        <v>141.33000000000001</v>
      </c>
      <c r="T259" s="64">
        <v>457</v>
      </c>
      <c r="U259" s="8">
        <v>63.32</v>
      </c>
      <c r="V259" s="64">
        <v>1612</v>
      </c>
      <c r="W259" s="8">
        <v>223.36</v>
      </c>
      <c r="X259" s="64">
        <v>1945</v>
      </c>
      <c r="Y259" s="8">
        <v>269.5</v>
      </c>
      <c r="Z259" s="64">
        <v>1518</v>
      </c>
      <c r="AA259" s="8">
        <v>210.33</v>
      </c>
      <c r="AB259" s="64">
        <v>1690</v>
      </c>
      <c r="AC259" s="8">
        <v>234.17</v>
      </c>
      <c r="AD259" s="64">
        <v>1907</v>
      </c>
      <c r="AE259" s="8">
        <v>264.23</v>
      </c>
      <c r="AF259" s="64">
        <v>6877</v>
      </c>
      <c r="AG259" s="8">
        <v>952.88</v>
      </c>
    </row>
    <row r="260" spans="1:33" ht="14.1" customHeight="1" x14ac:dyDescent="0.2">
      <c r="A260" s="9">
        <v>119</v>
      </c>
      <c r="B260" s="5" t="s">
        <v>492</v>
      </c>
      <c r="C260" s="72">
        <v>0.08</v>
      </c>
      <c r="D260" s="5" t="s">
        <v>13</v>
      </c>
      <c r="E260" s="78">
        <v>248547</v>
      </c>
      <c r="F260" s="38">
        <v>34438.67</v>
      </c>
      <c r="G260" s="45">
        <f t="shared" si="9"/>
        <v>0.1386</v>
      </c>
      <c r="H260" s="86">
        <f t="shared" si="10"/>
        <v>0.1048</v>
      </c>
      <c r="I260" s="118">
        <f t="shared" si="11"/>
        <v>26047.725600000002</v>
      </c>
      <c r="J260" s="64">
        <v>33506</v>
      </c>
      <c r="K260" s="8">
        <v>4642.59</v>
      </c>
      <c r="L260" s="64">
        <v>25500</v>
      </c>
      <c r="M260" s="8">
        <v>3533.28</v>
      </c>
      <c r="N260" s="64">
        <v>20463</v>
      </c>
      <c r="O260" s="8">
        <v>2835.35</v>
      </c>
      <c r="P260" s="64">
        <v>40100</v>
      </c>
      <c r="Q260" s="8">
        <v>5556.26</v>
      </c>
      <c r="R260" s="64">
        <v>11936</v>
      </c>
      <c r="S260" s="8">
        <v>1653.85</v>
      </c>
      <c r="T260" s="64">
        <v>2726</v>
      </c>
      <c r="U260" s="8">
        <v>377.71</v>
      </c>
      <c r="V260" s="64">
        <v>1229</v>
      </c>
      <c r="W260" s="8">
        <v>170.29</v>
      </c>
      <c r="X260" s="64">
        <v>9113</v>
      </c>
      <c r="Y260" s="8">
        <v>1262.7</v>
      </c>
      <c r="Z260" s="64">
        <v>19245</v>
      </c>
      <c r="AA260" s="8">
        <v>2666.59</v>
      </c>
      <c r="AB260" s="64">
        <v>17026</v>
      </c>
      <c r="AC260" s="8">
        <v>2359.12</v>
      </c>
      <c r="AD260" s="64">
        <v>17466</v>
      </c>
      <c r="AE260" s="8">
        <v>2420.09</v>
      </c>
      <c r="AF260" s="64">
        <v>50237</v>
      </c>
      <c r="AG260" s="8">
        <v>6960.84</v>
      </c>
    </row>
    <row r="261" spans="1:33" ht="14.1" customHeight="1" x14ac:dyDescent="0.2">
      <c r="A261" s="9">
        <v>120</v>
      </c>
      <c r="B261" s="5" t="s">
        <v>493</v>
      </c>
      <c r="C261" s="72">
        <v>0.32</v>
      </c>
      <c r="D261" s="5" t="s">
        <v>14</v>
      </c>
      <c r="E261" s="78">
        <v>476851</v>
      </c>
      <c r="F261" s="38">
        <v>60264.420000000006</v>
      </c>
      <c r="G261" s="45">
        <f t="shared" si="9"/>
        <v>0.12640000000000001</v>
      </c>
      <c r="H261" s="86">
        <f t="shared" si="10"/>
        <v>9.2600000000000016E-2</v>
      </c>
      <c r="I261" s="118">
        <f t="shared" si="11"/>
        <v>44156.402600000009</v>
      </c>
      <c r="J261" s="64">
        <v>70671</v>
      </c>
      <c r="K261" s="8">
        <v>8931.4</v>
      </c>
      <c r="L261" s="64">
        <v>54748</v>
      </c>
      <c r="M261" s="8">
        <v>6919.05</v>
      </c>
      <c r="N261" s="64">
        <v>43085</v>
      </c>
      <c r="O261" s="8">
        <v>5445.08</v>
      </c>
      <c r="P261" s="64">
        <v>132178</v>
      </c>
      <c r="Q261" s="8">
        <v>16704.66</v>
      </c>
      <c r="R261" s="64">
        <v>59779</v>
      </c>
      <c r="S261" s="8">
        <v>7554.87</v>
      </c>
      <c r="T261" s="64">
        <v>8030</v>
      </c>
      <c r="U261" s="8">
        <v>1014.83</v>
      </c>
      <c r="V261" s="64">
        <v>414</v>
      </c>
      <c r="W261" s="8">
        <v>52.32</v>
      </c>
      <c r="X261" s="64">
        <v>2332</v>
      </c>
      <c r="Y261" s="8">
        <v>294.72000000000003</v>
      </c>
      <c r="Z261" s="64">
        <v>597</v>
      </c>
      <c r="AA261" s="8">
        <v>75.45</v>
      </c>
      <c r="AB261" s="64">
        <v>11076</v>
      </c>
      <c r="AC261" s="8">
        <v>1399.78</v>
      </c>
      <c r="AD261" s="64">
        <v>9762</v>
      </c>
      <c r="AE261" s="8">
        <v>1233.72</v>
      </c>
      <c r="AF261" s="64">
        <v>84179</v>
      </c>
      <c r="AG261" s="8">
        <v>10638.54</v>
      </c>
    </row>
    <row r="262" spans="1:33" ht="14.1" customHeight="1" x14ac:dyDescent="0.2">
      <c r="A262" s="9">
        <v>121</v>
      </c>
      <c r="B262" s="5" t="s">
        <v>494</v>
      </c>
      <c r="C262" s="72">
        <v>0.1</v>
      </c>
      <c r="D262" s="5" t="s">
        <v>15</v>
      </c>
      <c r="E262" s="78">
        <v>307713</v>
      </c>
      <c r="F262" s="38">
        <v>42328.999999999993</v>
      </c>
      <c r="G262" s="45">
        <f t="shared" si="9"/>
        <v>0.1376</v>
      </c>
      <c r="H262" s="86">
        <f t="shared" si="10"/>
        <v>0.1038</v>
      </c>
      <c r="I262" s="118">
        <f t="shared" si="11"/>
        <v>31940.609400000001</v>
      </c>
      <c r="J262" s="64">
        <v>40342</v>
      </c>
      <c r="K262" s="8">
        <v>5549.45</v>
      </c>
      <c r="L262" s="64">
        <v>32651</v>
      </c>
      <c r="M262" s="8">
        <v>4491.47</v>
      </c>
      <c r="N262" s="64">
        <v>30766</v>
      </c>
      <c r="O262" s="8">
        <v>4232.17</v>
      </c>
      <c r="P262" s="64">
        <v>26008</v>
      </c>
      <c r="Q262" s="8">
        <v>3577.66</v>
      </c>
      <c r="R262" s="64">
        <v>28385</v>
      </c>
      <c r="S262" s="8">
        <v>3904.64</v>
      </c>
      <c r="T262" s="64">
        <v>9388</v>
      </c>
      <c r="U262" s="8">
        <v>1291.4100000000001</v>
      </c>
      <c r="V262" s="64">
        <v>8230</v>
      </c>
      <c r="W262" s="8">
        <v>1132.1199999999999</v>
      </c>
      <c r="X262" s="64">
        <v>16000</v>
      </c>
      <c r="Y262" s="8">
        <v>2200.96</v>
      </c>
      <c r="Z262" s="64">
        <v>25881</v>
      </c>
      <c r="AA262" s="8">
        <v>3560.19</v>
      </c>
      <c r="AB262" s="64">
        <v>26025</v>
      </c>
      <c r="AC262" s="8">
        <v>3580</v>
      </c>
      <c r="AD262" s="64">
        <v>21966</v>
      </c>
      <c r="AE262" s="8">
        <v>3021.64</v>
      </c>
      <c r="AF262" s="64">
        <v>42071</v>
      </c>
      <c r="AG262" s="8">
        <v>5787.29</v>
      </c>
    </row>
    <row r="263" spans="1:33" ht="14.1" customHeight="1" x14ac:dyDescent="0.2">
      <c r="A263" s="9">
        <v>122</v>
      </c>
      <c r="B263" s="5" t="s">
        <v>495</v>
      </c>
      <c r="C263" s="72">
        <v>0.26400000000000001</v>
      </c>
      <c r="D263" s="5" t="s">
        <v>16</v>
      </c>
      <c r="E263" s="78">
        <v>699577</v>
      </c>
      <c r="F263" s="38">
        <v>88412.54</v>
      </c>
      <c r="G263" s="45">
        <f t="shared" si="9"/>
        <v>0.12640000000000001</v>
      </c>
      <c r="H263" s="86">
        <f t="shared" si="10"/>
        <v>9.2600000000000016E-2</v>
      </c>
      <c r="I263" s="118">
        <f t="shared" si="11"/>
        <v>64780.830200000011</v>
      </c>
      <c r="J263" s="64">
        <v>96369</v>
      </c>
      <c r="K263" s="8">
        <v>12179.11</v>
      </c>
      <c r="L263" s="64">
        <v>80434</v>
      </c>
      <c r="M263" s="8">
        <v>10165.25</v>
      </c>
      <c r="N263" s="64">
        <v>85077</v>
      </c>
      <c r="O263" s="8">
        <v>10752.03</v>
      </c>
      <c r="P263" s="64">
        <v>98401</v>
      </c>
      <c r="Q263" s="8">
        <v>12435.92</v>
      </c>
      <c r="R263" s="64">
        <v>27647</v>
      </c>
      <c r="S263" s="8">
        <v>3494.03</v>
      </c>
      <c r="T263" s="64">
        <v>6475</v>
      </c>
      <c r="U263" s="8">
        <v>818.31</v>
      </c>
      <c r="V263" s="64">
        <v>11730</v>
      </c>
      <c r="W263" s="8">
        <v>1482.44</v>
      </c>
      <c r="X263" s="64">
        <v>88196</v>
      </c>
      <c r="Y263" s="8">
        <v>11146.21</v>
      </c>
      <c r="Z263" s="64">
        <v>26101</v>
      </c>
      <c r="AA263" s="8">
        <v>3298.64</v>
      </c>
      <c r="AB263" s="64">
        <v>24392</v>
      </c>
      <c r="AC263" s="8">
        <v>3082.66</v>
      </c>
      <c r="AD263" s="64">
        <v>22954</v>
      </c>
      <c r="AE263" s="8">
        <v>2900.93</v>
      </c>
      <c r="AF263" s="64">
        <v>131801</v>
      </c>
      <c r="AG263" s="8">
        <v>16657.009999999998</v>
      </c>
    </row>
    <row r="264" spans="1:33" ht="14.1" customHeight="1" x14ac:dyDescent="0.2">
      <c r="A264" s="9">
        <v>123</v>
      </c>
      <c r="B264" s="5" t="s">
        <v>496</v>
      </c>
      <c r="C264" s="72">
        <v>0.34200000000000003</v>
      </c>
      <c r="D264" s="5" t="s">
        <v>17</v>
      </c>
      <c r="E264" s="78">
        <v>902093</v>
      </c>
      <c r="F264" s="38">
        <v>114006.51999999999</v>
      </c>
      <c r="G264" s="45">
        <f t="shared" ref="G264:G285" si="12">ROUND(F264/E264,4)</f>
        <v>0.12640000000000001</v>
      </c>
      <c r="H264" s="86">
        <f t="shared" ref="H264:H285" si="13">G264-$D$287</f>
        <v>9.2600000000000016E-2</v>
      </c>
      <c r="I264" s="118">
        <f t="shared" ref="I264:I282" si="14">H264*E264</f>
        <v>83533.81180000001</v>
      </c>
      <c r="J264" s="64">
        <v>115290</v>
      </c>
      <c r="K264" s="8">
        <v>14570.35</v>
      </c>
      <c r="L264" s="64">
        <v>86533</v>
      </c>
      <c r="M264" s="8">
        <v>10936.04</v>
      </c>
      <c r="N264" s="64">
        <v>104781</v>
      </c>
      <c r="O264" s="8">
        <v>13242.22</v>
      </c>
      <c r="P264" s="64">
        <v>104871</v>
      </c>
      <c r="Q264" s="8">
        <v>13253.6</v>
      </c>
      <c r="R264" s="64">
        <v>25515</v>
      </c>
      <c r="S264" s="8">
        <v>3224.59</v>
      </c>
      <c r="T264" s="64">
        <v>11957</v>
      </c>
      <c r="U264" s="8">
        <v>1511.13</v>
      </c>
      <c r="V264" s="64">
        <v>26568</v>
      </c>
      <c r="W264" s="8">
        <v>3357.66</v>
      </c>
      <c r="X264" s="64">
        <v>60377</v>
      </c>
      <c r="Y264" s="8">
        <v>7630.45</v>
      </c>
      <c r="Z264" s="64">
        <v>61701</v>
      </c>
      <c r="AA264" s="8">
        <v>7797.77</v>
      </c>
      <c r="AB264" s="64">
        <v>89709</v>
      </c>
      <c r="AC264" s="8">
        <v>11337.42</v>
      </c>
      <c r="AD264" s="64">
        <v>57367</v>
      </c>
      <c r="AE264" s="8">
        <v>7250.04</v>
      </c>
      <c r="AF264" s="64">
        <v>157424</v>
      </c>
      <c r="AG264" s="8">
        <v>19895.25</v>
      </c>
    </row>
    <row r="265" spans="1:33" ht="14.1" customHeight="1" x14ac:dyDescent="0.2">
      <c r="A265" s="9">
        <v>124</v>
      </c>
      <c r="B265" s="5" t="s">
        <v>497</v>
      </c>
      <c r="C265" s="72">
        <v>0.40150000000000002</v>
      </c>
      <c r="D265" s="5" t="s">
        <v>17</v>
      </c>
      <c r="E265" s="78">
        <v>1232767</v>
      </c>
      <c r="F265" s="38">
        <v>149608.6</v>
      </c>
      <c r="G265" s="45">
        <f t="shared" si="12"/>
        <v>0.12139999999999999</v>
      </c>
      <c r="H265" s="86">
        <f t="shared" si="13"/>
        <v>8.7599999999999997E-2</v>
      </c>
      <c r="I265" s="118">
        <f t="shared" si="14"/>
        <v>107990.38919999999</v>
      </c>
      <c r="J265" s="64">
        <v>157648</v>
      </c>
      <c r="K265" s="8">
        <v>19132.16</v>
      </c>
      <c r="L265" s="64">
        <v>120172</v>
      </c>
      <c r="M265" s="8">
        <v>14584.07</v>
      </c>
      <c r="N265" s="64">
        <v>138694</v>
      </c>
      <c r="O265" s="8">
        <v>16831.900000000001</v>
      </c>
      <c r="P265" s="64">
        <v>142220</v>
      </c>
      <c r="Q265" s="8">
        <v>17259.82</v>
      </c>
      <c r="R265" s="64">
        <v>31840</v>
      </c>
      <c r="S265" s="8">
        <v>3864.1</v>
      </c>
      <c r="T265" s="64">
        <v>14198</v>
      </c>
      <c r="U265" s="8">
        <v>1723.07</v>
      </c>
      <c r="V265" s="64">
        <v>36159</v>
      </c>
      <c r="W265" s="8">
        <v>4388.26</v>
      </c>
      <c r="X265" s="64">
        <v>79999</v>
      </c>
      <c r="Y265" s="8">
        <v>9708.68</v>
      </c>
      <c r="Z265" s="64">
        <v>79184</v>
      </c>
      <c r="AA265" s="8">
        <v>9609.77</v>
      </c>
      <c r="AB265" s="64">
        <v>114854</v>
      </c>
      <c r="AC265" s="8">
        <v>13938.68</v>
      </c>
      <c r="AD265" s="64">
        <v>77153</v>
      </c>
      <c r="AE265" s="8">
        <v>9363.2900000000009</v>
      </c>
      <c r="AF265" s="64">
        <v>240646</v>
      </c>
      <c r="AG265" s="8">
        <v>29204.799999999999</v>
      </c>
    </row>
    <row r="266" spans="1:33" s="12" customFormat="1" ht="14.1" customHeight="1" x14ac:dyDescent="0.2">
      <c r="A266" s="9">
        <v>125</v>
      </c>
      <c r="B266" s="5" t="s">
        <v>498</v>
      </c>
      <c r="C266" s="72">
        <v>5.1999999999999998E-2</v>
      </c>
      <c r="D266" s="5" t="s">
        <v>18</v>
      </c>
      <c r="E266" s="78">
        <v>138090</v>
      </c>
      <c r="F266" s="38">
        <v>19133.740000000002</v>
      </c>
      <c r="G266" s="45">
        <f t="shared" si="12"/>
        <v>0.1386</v>
      </c>
      <c r="H266" s="86">
        <f t="shared" si="13"/>
        <v>0.1048</v>
      </c>
      <c r="I266" s="118">
        <f t="shared" si="14"/>
        <v>14471.832</v>
      </c>
      <c r="J266" s="64">
        <v>18566</v>
      </c>
      <c r="K266" s="8">
        <v>2572.5</v>
      </c>
      <c r="L266" s="64">
        <v>17223</v>
      </c>
      <c r="M266" s="8">
        <v>2386.42</v>
      </c>
      <c r="N266" s="64">
        <v>18997</v>
      </c>
      <c r="O266" s="8">
        <v>2632.22</v>
      </c>
      <c r="P266" s="64">
        <v>21436</v>
      </c>
      <c r="Q266" s="8">
        <v>2970.17</v>
      </c>
      <c r="R266" s="64">
        <v>6974</v>
      </c>
      <c r="S266" s="8">
        <v>966.32</v>
      </c>
      <c r="T266" s="64">
        <v>2820</v>
      </c>
      <c r="U266" s="8">
        <v>390.74</v>
      </c>
      <c r="V266" s="64">
        <v>6474</v>
      </c>
      <c r="W266" s="8">
        <v>897.04</v>
      </c>
      <c r="X266" s="64">
        <v>9337</v>
      </c>
      <c r="Y266" s="8">
        <v>1293.73</v>
      </c>
      <c r="Z266" s="64">
        <v>8908</v>
      </c>
      <c r="AA266" s="8">
        <v>1234.29</v>
      </c>
      <c r="AB266" s="64">
        <v>9266</v>
      </c>
      <c r="AC266" s="8">
        <v>1283.9000000000001</v>
      </c>
      <c r="AD266" s="64">
        <v>10355</v>
      </c>
      <c r="AE266" s="8">
        <v>1434.79</v>
      </c>
      <c r="AF266" s="64">
        <v>7734</v>
      </c>
      <c r="AG266" s="8">
        <v>1071.6199999999999</v>
      </c>
    </row>
    <row r="267" spans="1:33" s="12" customFormat="1" ht="14.1" customHeight="1" x14ac:dyDescent="0.2">
      <c r="A267" s="9">
        <v>126</v>
      </c>
      <c r="B267" s="5" t="s">
        <v>499</v>
      </c>
      <c r="C267" s="72">
        <v>7.4999999999999997E-2</v>
      </c>
      <c r="D267" s="5" t="s">
        <v>19</v>
      </c>
      <c r="E267" s="78">
        <v>90930</v>
      </c>
      <c r="F267" s="38">
        <v>12599.26</v>
      </c>
      <c r="G267" s="45">
        <f t="shared" si="12"/>
        <v>0.1386</v>
      </c>
      <c r="H267" s="86">
        <f t="shared" si="13"/>
        <v>0.1048</v>
      </c>
      <c r="I267" s="118">
        <f t="shared" si="14"/>
        <v>9529.4639999999999</v>
      </c>
      <c r="J267" s="64">
        <v>14724</v>
      </c>
      <c r="K267" s="8">
        <v>2040.16</v>
      </c>
      <c r="L267" s="64">
        <v>10462</v>
      </c>
      <c r="M267" s="8">
        <v>1449.61</v>
      </c>
      <c r="N267" s="64">
        <v>13450</v>
      </c>
      <c r="O267" s="8">
        <v>1863.63</v>
      </c>
      <c r="P267" s="64">
        <v>13255</v>
      </c>
      <c r="Q267" s="8">
        <v>1836.61</v>
      </c>
      <c r="R267" s="64">
        <v>5120</v>
      </c>
      <c r="S267" s="8">
        <v>709.43</v>
      </c>
      <c r="T267" s="64">
        <v>2519</v>
      </c>
      <c r="U267" s="8">
        <v>349.03</v>
      </c>
      <c r="V267" s="64">
        <v>5181</v>
      </c>
      <c r="W267" s="8">
        <v>717.88</v>
      </c>
      <c r="X267" s="64">
        <v>12980</v>
      </c>
      <c r="Y267" s="8">
        <v>1798.51</v>
      </c>
      <c r="Z267" s="64">
        <v>7523</v>
      </c>
      <c r="AA267" s="8">
        <v>1042.3900000000001</v>
      </c>
      <c r="AB267" s="64">
        <v>5716</v>
      </c>
      <c r="AC267" s="8">
        <v>792.01</v>
      </c>
      <c r="AD267" s="64">
        <v>0</v>
      </c>
      <c r="AE267" s="8">
        <v>0</v>
      </c>
      <c r="AF267" s="64">
        <v>0</v>
      </c>
      <c r="AG267" s="8">
        <v>0</v>
      </c>
    </row>
    <row r="268" spans="1:33" s="12" customFormat="1" ht="14.1" customHeight="1" x14ac:dyDescent="0.2">
      <c r="A268" s="9">
        <v>127</v>
      </c>
      <c r="B268" s="5" t="s">
        <v>500</v>
      </c>
      <c r="C268" s="72">
        <v>0.10299999999999999</v>
      </c>
      <c r="D268" s="5" t="s">
        <v>20</v>
      </c>
      <c r="E268" s="78">
        <v>128180</v>
      </c>
      <c r="F268" s="38">
        <v>17632.439999999995</v>
      </c>
      <c r="G268" s="45">
        <f t="shared" si="12"/>
        <v>0.1376</v>
      </c>
      <c r="H268" s="86">
        <f t="shared" si="13"/>
        <v>0.1038</v>
      </c>
      <c r="I268" s="118">
        <f t="shared" si="14"/>
        <v>13305.084000000001</v>
      </c>
      <c r="J268" s="64">
        <v>22995</v>
      </c>
      <c r="K268" s="8">
        <v>3163.19</v>
      </c>
      <c r="L268" s="64">
        <v>18329</v>
      </c>
      <c r="M268" s="8">
        <v>2521.34</v>
      </c>
      <c r="N268" s="64">
        <v>22479</v>
      </c>
      <c r="O268" s="8">
        <v>3092.21</v>
      </c>
      <c r="P268" s="64">
        <v>24070</v>
      </c>
      <c r="Q268" s="8">
        <v>3311.07</v>
      </c>
      <c r="R268" s="64">
        <v>10987</v>
      </c>
      <c r="S268" s="8">
        <v>1511.37</v>
      </c>
      <c r="T268" s="64">
        <v>7287</v>
      </c>
      <c r="U268" s="8">
        <v>1002.4</v>
      </c>
      <c r="V268" s="64">
        <v>11677</v>
      </c>
      <c r="W268" s="8">
        <v>1606.29</v>
      </c>
      <c r="X268" s="64">
        <v>10356</v>
      </c>
      <c r="Y268" s="8">
        <v>1424.57</v>
      </c>
      <c r="Z268" s="64">
        <v>0</v>
      </c>
      <c r="AA268" s="8">
        <v>0</v>
      </c>
      <c r="AB268" s="64">
        <v>0</v>
      </c>
      <c r="AC268" s="8">
        <v>0</v>
      </c>
      <c r="AD268" s="64">
        <v>0</v>
      </c>
      <c r="AE268" s="8">
        <v>0</v>
      </c>
      <c r="AF268" s="64">
        <v>0</v>
      </c>
      <c r="AG268" s="8">
        <v>0</v>
      </c>
    </row>
    <row r="269" spans="1:33" s="12" customFormat="1" ht="14.1" customHeight="1" x14ac:dyDescent="0.2">
      <c r="A269" s="9">
        <v>128</v>
      </c>
      <c r="B269" s="5" t="s">
        <v>501</v>
      </c>
      <c r="C269" s="72">
        <v>0.16200000000000001</v>
      </c>
      <c r="D269" s="5" t="s">
        <v>21</v>
      </c>
      <c r="E269" s="78">
        <v>144480</v>
      </c>
      <c r="F269" s="38">
        <v>19406.55</v>
      </c>
      <c r="G269" s="45">
        <f t="shared" si="12"/>
        <v>0.1343</v>
      </c>
      <c r="H269" s="86">
        <f t="shared" si="13"/>
        <v>0.10050000000000001</v>
      </c>
      <c r="I269" s="118">
        <f t="shared" si="14"/>
        <v>14520.240000000002</v>
      </c>
      <c r="J269" s="64">
        <v>23936</v>
      </c>
      <c r="K269" s="8">
        <v>3215.08</v>
      </c>
      <c r="L269" s="64">
        <v>21331</v>
      </c>
      <c r="M269" s="8">
        <v>2865.18</v>
      </c>
      <c r="N269" s="64">
        <v>26694</v>
      </c>
      <c r="O269" s="8">
        <v>3585.54</v>
      </c>
      <c r="P269" s="64">
        <v>31622</v>
      </c>
      <c r="Q269" s="8">
        <v>4247.47</v>
      </c>
      <c r="R269" s="64">
        <v>13717</v>
      </c>
      <c r="S269" s="8">
        <v>1842.47</v>
      </c>
      <c r="T269" s="64">
        <v>1803</v>
      </c>
      <c r="U269" s="8">
        <v>242.18</v>
      </c>
      <c r="V269" s="64">
        <v>3052</v>
      </c>
      <c r="W269" s="8">
        <v>409.94</v>
      </c>
      <c r="X269" s="64">
        <v>15598</v>
      </c>
      <c r="Y269" s="8">
        <v>2095.12</v>
      </c>
      <c r="Z269" s="64">
        <v>6727</v>
      </c>
      <c r="AA269" s="8">
        <v>903.57</v>
      </c>
      <c r="AB269" s="64">
        <v>0</v>
      </c>
      <c r="AC269" s="8">
        <v>0</v>
      </c>
      <c r="AD269" s="64">
        <v>0</v>
      </c>
      <c r="AE269" s="8">
        <v>0</v>
      </c>
      <c r="AF269" s="64">
        <v>0</v>
      </c>
      <c r="AG269" s="8">
        <v>0</v>
      </c>
    </row>
    <row r="270" spans="1:33" s="12" customFormat="1" ht="14.1" customHeight="1" x14ac:dyDescent="0.2">
      <c r="A270" s="9">
        <v>129</v>
      </c>
      <c r="B270" s="5" t="s">
        <v>502</v>
      </c>
      <c r="C270" s="72">
        <v>0.36</v>
      </c>
      <c r="D270" s="5" t="s">
        <v>22</v>
      </c>
      <c r="E270" s="78">
        <v>674268</v>
      </c>
      <c r="F270" s="38">
        <v>85214.010000000009</v>
      </c>
      <c r="G270" s="45">
        <f t="shared" si="12"/>
        <v>0.12640000000000001</v>
      </c>
      <c r="H270" s="86">
        <f t="shared" si="13"/>
        <v>9.2600000000000016E-2</v>
      </c>
      <c r="I270" s="118">
        <f t="shared" si="14"/>
        <v>62437.216800000009</v>
      </c>
      <c r="J270" s="64">
        <v>68644</v>
      </c>
      <c r="K270" s="8">
        <v>8675.23</v>
      </c>
      <c r="L270" s="64">
        <v>65860</v>
      </c>
      <c r="M270" s="8">
        <v>8323.39</v>
      </c>
      <c r="N270" s="64">
        <v>60017</v>
      </c>
      <c r="O270" s="8">
        <v>7584.95</v>
      </c>
      <c r="P270" s="64">
        <v>61267</v>
      </c>
      <c r="Q270" s="8">
        <v>7742.92</v>
      </c>
      <c r="R270" s="64">
        <v>102489</v>
      </c>
      <c r="S270" s="8">
        <v>12952.56</v>
      </c>
      <c r="T270" s="64">
        <v>24365</v>
      </c>
      <c r="U270" s="8">
        <v>3079.25</v>
      </c>
      <c r="V270" s="64">
        <v>24722</v>
      </c>
      <c r="W270" s="8">
        <v>3124.37</v>
      </c>
      <c r="X270" s="64">
        <v>35040</v>
      </c>
      <c r="Y270" s="8">
        <v>4428.3599999999997</v>
      </c>
      <c r="Z270" s="64">
        <v>30832</v>
      </c>
      <c r="AA270" s="8">
        <v>3896.55</v>
      </c>
      <c r="AB270" s="64">
        <v>43686</v>
      </c>
      <c r="AC270" s="8">
        <v>5521.04</v>
      </c>
      <c r="AD270" s="64">
        <v>39001</v>
      </c>
      <c r="AE270" s="8">
        <v>4928.95</v>
      </c>
      <c r="AF270" s="64">
        <v>118345</v>
      </c>
      <c r="AG270" s="8">
        <v>14956.44</v>
      </c>
    </row>
    <row r="271" spans="1:33" ht="14.1" customHeight="1" x14ac:dyDescent="0.2">
      <c r="A271" s="9">
        <v>130</v>
      </c>
      <c r="B271" s="5" t="s">
        <v>503</v>
      </c>
      <c r="C271" s="72">
        <v>0.17499999999999999</v>
      </c>
      <c r="D271" s="5" t="s">
        <v>23</v>
      </c>
      <c r="E271" s="78">
        <v>381827</v>
      </c>
      <c r="F271" s="38">
        <v>51287</v>
      </c>
      <c r="G271" s="45">
        <f t="shared" si="12"/>
        <v>0.1343</v>
      </c>
      <c r="H271" s="86">
        <f t="shared" si="13"/>
        <v>0.10050000000000001</v>
      </c>
      <c r="I271" s="118">
        <f t="shared" si="14"/>
        <v>38373.613499999999</v>
      </c>
      <c r="J271" s="64">
        <v>26240</v>
      </c>
      <c r="K271" s="8">
        <v>3524.56</v>
      </c>
      <c r="L271" s="64">
        <v>17530</v>
      </c>
      <c r="M271" s="8">
        <v>2354.63</v>
      </c>
      <c r="N271" s="64">
        <v>18941</v>
      </c>
      <c r="O271" s="8">
        <v>2544.16</v>
      </c>
      <c r="P271" s="64">
        <v>38961</v>
      </c>
      <c r="Q271" s="8">
        <v>5233.24</v>
      </c>
      <c r="R271" s="64">
        <v>47206</v>
      </c>
      <c r="S271" s="8">
        <v>6340.71</v>
      </c>
      <c r="T271" s="64">
        <v>22841</v>
      </c>
      <c r="U271" s="8">
        <v>3068</v>
      </c>
      <c r="V271" s="64">
        <v>17833</v>
      </c>
      <c r="W271" s="8">
        <v>2395.33</v>
      </c>
      <c r="X271" s="64">
        <v>24357</v>
      </c>
      <c r="Y271" s="8">
        <v>3271.63</v>
      </c>
      <c r="Z271" s="64">
        <v>20866</v>
      </c>
      <c r="AA271" s="8">
        <v>2802.72</v>
      </c>
      <c r="AB271" s="64">
        <v>31143</v>
      </c>
      <c r="AC271" s="8">
        <v>4183.13</v>
      </c>
      <c r="AD271" s="64">
        <v>28864</v>
      </c>
      <c r="AE271" s="8">
        <v>3877.01</v>
      </c>
      <c r="AF271" s="64">
        <v>87045</v>
      </c>
      <c r="AG271" s="8">
        <v>11691.88</v>
      </c>
    </row>
    <row r="272" spans="1:33" ht="14.1" customHeight="1" x14ac:dyDescent="0.2">
      <c r="A272" s="9">
        <v>131</v>
      </c>
      <c r="B272" s="5" t="s">
        <v>504</v>
      </c>
      <c r="C272" s="72">
        <v>4.2000000000000003E-2</v>
      </c>
      <c r="D272" s="5" t="s">
        <v>24</v>
      </c>
      <c r="E272" s="78">
        <v>118685</v>
      </c>
      <c r="F272" s="38">
        <v>16444.990000000002</v>
      </c>
      <c r="G272" s="45">
        <f t="shared" si="12"/>
        <v>0.1386</v>
      </c>
      <c r="H272" s="86">
        <f t="shared" si="13"/>
        <v>0.1048</v>
      </c>
      <c r="I272" s="118">
        <f t="shared" si="14"/>
        <v>12438.188</v>
      </c>
      <c r="J272" s="64">
        <v>13752</v>
      </c>
      <c r="K272" s="8">
        <v>1905.48</v>
      </c>
      <c r="L272" s="64">
        <v>12392</v>
      </c>
      <c r="M272" s="8">
        <v>1717.04</v>
      </c>
      <c r="N272" s="64">
        <v>13757</v>
      </c>
      <c r="O272" s="8">
        <v>1906.17</v>
      </c>
      <c r="P272" s="64">
        <v>12353</v>
      </c>
      <c r="Q272" s="8">
        <v>1711.63</v>
      </c>
      <c r="R272" s="64">
        <v>13109</v>
      </c>
      <c r="S272" s="8">
        <v>1816.38</v>
      </c>
      <c r="T272" s="64">
        <v>13023</v>
      </c>
      <c r="U272" s="8">
        <v>1804.47</v>
      </c>
      <c r="V272" s="64">
        <v>9573</v>
      </c>
      <c r="W272" s="8">
        <v>1326.43</v>
      </c>
      <c r="X272" s="64">
        <v>7261</v>
      </c>
      <c r="Y272" s="8">
        <v>1006.08</v>
      </c>
      <c r="Z272" s="64">
        <v>5561</v>
      </c>
      <c r="AA272" s="8">
        <v>770.53</v>
      </c>
      <c r="AB272" s="64">
        <v>3749</v>
      </c>
      <c r="AC272" s="8">
        <v>519.46</v>
      </c>
      <c r="AD272" s="64">
        <v>3008</v>
      </c>
      <c r="AE272" s="8">
        <v>416.79</v>
      </c>
      <c r="AF272" s="64">
        <v>11147</v>
      </c>
      <c r="AG272" s="8">
        <v>1544.53</v>
      </c>
    </row>
    <row r="273" spans="1:33" ht="14.1" customHeight="1" x14ac:dyDescent="0.2">
      <c r="A273" s="9">
        <v>132</v>
      </c>
      <c r="B273" s="5" t="s">
        <v>505</v>
      </c>
      <c r="C273" s="72">
        <v>5.1999999999999998E-2</v>
      </c>
      <c r="D273" s="5" t="s">
        <v>25</v>
      </c>
      <c r="E273" s="78">
        <v>135500</v>
      </c>
      <c r="F273" s="38">
        <v>18774.89</v>
      </c>
      <c r="G273" s="45">
        <f t="shared" si="12"/>
        <v>0.1386</v>
      </c>
      <c r="H273" s="86">
        <f t="shared" si="13"/>
        <v>0.1048</v>
      </c>
      <c r="I273" s="118">
        <f t="shared" si="14"/>
        <v>14200.400000000001</v>
      </c>
      <c r="J273" s="64">
        <v>25325</v>
      </c>
      <c r="K273" s="8">
        <v>3509.03</v>
      </c>
      <c r="L273" s="64">
        <v>19743</v>
      </c>
      <c r="M273" s="8">
        <v>2735.59</v>
      </c>
      <c r="N273" s="64">
        <v>17659</v>
      </c>
      <c r="O273" s="8">
        <v>2446.83</v>
      </c>
      <c r="P273" s="64">
        <v>19941</v>
      </c>
      <c r="Q273" s="8">
        <v>2763.02</v>
      </c>
      <c r="R273" s="64">
        <v>2829</v>
      </c>
      <c r="S273" s="8">
        <v>391.99</v>
      </c>
      <c r="T273" s="64">
        <v>0</v>
      </c>
      <c r="U273" s="8">
        <v>0</v>
      </c>
      <c r="V273" s="64">
        <v>2203</v>
      </c>
      <c r="W273" s="8">
        <v>305.25</v>
      </c>
      <c r="X273" s="64">
        <v>10201</v>
      </c>
      <c r="Y273" s="8">
        <v>1413.45</v>
      </c>
      <c r="Z273" s="64">
        <v>3266</v>
      </c>
      <c r="AA273" s="8">
        <v>452.54</v>
      </c>
      <c r="AB273" s="64">
        <v>9556</v>
      </c>
      <c r="AC273" s="8">
        <v>1324.08</v>
      </c>
      <c r="AD273" s="64">
        <v>6170</v>
      </c>
      <c r="AE273" s="8">
        <v>854.92</v>
      </c>
      <c r="AF273" s="64">
        <v>18607</v>
      </c>
      <c r="AG273" s="8">
        <v>2578.19</v>
      </c>
    </row>
    <row r="274" spans="1:33" ht="14.1" customHeight="1" x14ac:dyDescent="0.2">
      <c r="A274" s="9">
        <v>133</v>
      </c>
      <c r="B274" s="5" t="s">
        <v>506</v>
      </c>
      <c r="C274" s="72">
        <v>1.8499999999999999E-2</v>
      </c>
      <c r="D274" s="5" t="s">
        <v>26</v>
      </c>
      <c r="E274" s="78">
        <v>54827</v>
      </c>
      <c r="F274" s="38">
        <v>7596.8199999999988</v>
      </c>
      <c r="G274" s="45">
        <f t="shared" si="12"/>
        <v>0.1386</v>
      </c>
      <c r="H274" s="86">
        <f t="shared" si="13"/>
        <v>0.1048</v>
      </c>
      <c r="I274" s="118">
        <f t="shared" si="14"/>
        <v>5745.8696</v>
      </c>
      <c r="J274" s="64">
        <v>7068</v>
      </c>
      <c r="K274" s="8">
        <v>979.34</v>
      </c>
      <c r="L274" s="64">
        <v>5922</v>
      </c>
      <c r="M274" s="8">
        <v>820.55</v>
      </c>
      <c r="N274" s="64">
        <v>6079</v>
      </c>
      <c r="O274" s="8">
        <v>842.31</v>
      </c>
      <c r="P274" s="64">
        <v>8167</v>
      </c>
      <c r="Q274" s="8">
        <v>1131.6199999999999</v>
      </c>
      <c r="R274" s="64">
        <v>3970</v>
      </c>
      <c r="S274" s="8">
        <v>550.08000000000004</v>
      </c>
      <c r="T274" s="64">
        <v>2528</v>
      </c>
      <c r="U274" s="8">
        <v>350.28</v>
      </c>
      <c r="V274" s="64">
        <v>2639</v>
      </c>
      <c r="W274" s="8">
        <v>365.66</v>
      </c>
      <c r="X274" s="64">
        <v>4187</v>
      </c>
      <c r="Y274" s="8">
        <v>580.15</v>
      </c>
      <c r="Z274" s="64">
        <v>2133</v>
      </c>
      <c r="AA274" s="8">
        <v>295.55</v>
      </c>
      <c r="AB274" s="64">
        <v>2250</v>
      </c>
      <c r="AC274" s="8">
        <v>311.76</v>
      </c>
      <c r="AD274" s="64">
        <v>2414</v>
      </c>
      <c r="AE274" s="8">
        <v>334.48</v>
      </c>
      <c r="AF274" s="64">
        <v>7470</v>
      </c>
      <c r="AG274" s="8">
        <v>1035.04</v>
      </c>
    </row>
    <row r="275" spans="1:33" ht="14.1" customHeight="1" x14ac:dyDescent="0.2">
      <c r="A275" s="9">
        <v>134</v>
      </c>
      <c r="B275" s="5" t="s">
        <v>507</v>
      </c>
      <c r="C275" s="72">
        <v>0.15</v>
      </c>
      <c r="D275" s="5" t="s">
        <v>27</v>
      </c>
      <c r="E275" s="78">
        <v>303453</v>
      </c>
      <c r="F275" s="38">
        <v>41743</v>
      </c>
      <c r="G275" s="45">
        <f t="shared" si="12"/>
        <v>0.1376</v>
      </c>
      <c r="H275" s="86">
        <f t="shared" si="13"/>
        <v>0.1038</v>
      </c>
      <c r="I275" s="118">
        <f t="shared" si="14"/>
        <v>31498.421399999999</v>
      </c>
      <c r="J275" s="64">
        <v>47881</v>
      </c>
      <c r="K275" s="8">
        <v>6586.51</v>
      </c>
      <c r="L275" s="64">
        <v>44488</v>
      </c>
      <c r="M275" s="8">
        <v>6119.77</v>
      </c>
      <c r="N275" s="64">
        <v>40954</v>
      </c>
      <c r="O275" s="8">
        <v>5633.63</v>
      </c>
      <c r="P275" s="64">
        <v>48814</v>
      </c>
      <c r="Q275" s="8">
        <v>6714.85</v>
      </c>
      <c r="R275" s="64">
        <v>15046</v>
      </c>
      <c r="S275" s="8">
        <v>2069.73</v>
      </c>
      <c r="T275" s="64">
        <v>7256</v>
      </c>
      <c r="U275" s="8">
        <v>998.14</v>
      </c>
      <c r="V275" s="64">
        <v>12046</v>
      </c>
      <c r="W275" s="8">
        <v>1657.05</v>
      </c>
      <c r="X275" s="64">
        <v>6966</v>
      </c>
      <c r="Y275" s="8">
        <v>958.24</v>
      </c>
      <c r="Z275" s="64">
        <v>20667</v>
      </c>
      <c r="AA275" s="8">
        <v>2842.95</v>
      </c>
      <c r="AB275" s="64">
        <v>15124</v>
      </c>
      <c r="AC275" s="8">
        <v>2080.46</v>
      </c>
      <c r="AD275" s="64">
        <v>16157</v>
      </c>
      <c r="AE275" s="8">
        <v>2222.56</v>
      </c>
      <c r="AF275" s="64">
        <v>28054</v>
      </c>
      <c r="AG275" s="8">
        <v>3859.1099999999997</v>
      </c>
    </row>
    <row r="276" spans="1:33" ht="14.1" customHeight="1" x14ac:dyDescent="0.2">
      <c r="A276" s="9">
        <v>135</v>
      </c>
      <c r="B276" s="5" t="s">
        <v>511</v>
      </c>
      <c r="C276" s="72">
        <v>0.09</v>
      </c>
      <c r="D276" s="5" t="s">
        <v>28</v>
      </c>
      <c r="E276" s="78">
        <v>335000</v>
      </c>
      <c r="F276" s="38">
        <v>46082.58</v>
      </c>
      <c r="G276" s="45">
        <f t="shared" si="12"/>
        <v>0.1376</v>
      </c>
      <c r="H276" s="86">
        <f t="shared" si="13"/>
        <v>0.1038</v>
      </c>
      <c r="I276" s="118">
        <f t="shared" si="14"/>
        <v>34773</v>
      </c>
      <c r="J276" s="64">
        <v>55093</v>
      </c>
      <c r="K276" s="8">
        <v>7578.59</v>
      </c>
      <c r="L276" s="64">
        <v>36654</v>
      </c>
      <c r="M276" s="8">
        <v>5042.12</v>
      </c>
      <c r="N276" s="64">
        <v>41208</v>
      </c>
      <c r="O276" s="8">
        <v>5668.57</v>
      </c>
      <c r="P276" s="64">
        <v>41506</v>
      </c>
      <c r="Q276" s="8">
        <v>5709.57</v>
      </c>
      <c r="R276" s="64">
        <v>11291</v>
      </c>
      <c r="S276" s="8">
        <v>1553.19</v>
      </c>
      <c r="T276" s="64">
        <v>3199</v>
      </c>
      <c r="U276" s="8">
        <v>440.05</v>
      </c>
      <c r="V276" s="64">
        <v>10156</v>
      </c>
      <c r="W276" s="8">
        <v>1397.06</v>
      </c>
      <c r="X276" s="64">
        <v>45126</v>
      </c>
      <c r="Y276" s="8">
        <v>6207.53</v>
      </c>
      <c r="Z276" s="64">
        <v>20783</v>
      </c>
      <c r="AA276" s="8">
        <v>2858.91</v>
      </c>
      <c r="AB276" s="64">
        <v>26326</v>
      </c>
      <c r="AC276" s="8">
        <v>3621.4</v>
      </c>
      <c r="AD276" s="64">
        <v>20205</v>
      </c>
      <c r="AE276" s="8">
        <v>2779.4</v>
      </c>
      <c r="AF276" s="64">
        <v>23453</v>
      </c>
      <c r="AG276" s="8">
        <v>3226.19</v>
      </c>
    </row>
    <row r="277" spans="1:33" ht="14.1" customHeight="1" x14ac:dyDescent="0.2">
      <c r="A277" s="9">
        <v>136</v>
      </c>
      <c r="B277" s="5" t="s">
        <v>508</v>
      </c>
      <c r="C277" s="72">
        <v>7.4999999999999997E-2</v>
      </c>
      <c r="D277" s="5" t="s">
        <v>29</v>
      </c>
      <c r="E277" s="78">
        <v>193270</v>
      </c>
      <c r="F277" s="38">
        <v>26779.490000000005</v>
      </c>
      <c r="G277" s="45">
        <f t="shared" si="12"/>
        <v>0.1386</v>
      </c>
      <c r="H277" s="86">
        <f t="shared" si="13"/>
        <v>0.1048</v>
      </c>
      <c r="I277" s="118">
        <f t="shared" si="14"/>
        <v>20254.696</v>
      </c>
      <c r="J277" s="64">
        <v>26685</v>
      </c>
      <c r="K277" s="8">
        <v>3697.47</v>
      </c>
      <c r="L277" s="64">
        <v>24897</v>
      </c>
      <c r="M277" s="8">
        <v>3449.73</v>
      </c>
      <c r="N277" s="64">
        <v>24680</v>
      </c>
      <c r="O277" s="8">
        <v>3419.66</v>
      </c>
      <c r="P277" s="64">
        <v>26106</v>
      </c>
      <c r="Q277" s="8">
        <v>3617.25</v>
      </c>
      <c r="R277" s="64">
        <v>9515</v>
      </c>
      <c r="S277" s="8">
        <v>1318.4</v>
      </c>
      <c r="T277" s="64">
        <v>1426</v>
      </c>
      <c r="U277" s="8">
        <v>197.59</v>
      </c>
      <c r="V277" s="64">
        <v>5235</v>
      </c>
      <c r="W277" s="8">
        <v>725.36</v>
      </c>
      <c r="X277" s="64">
        <v>26485</v>
      </c>
      <c r="Y277" s="8">
        <v>3669.76</v>
      </c>
      <c r="Z277" s="64">
        <v>11017</v>
      </c>
      <c r="AA277" s="8">
        <v>1526.52</v>
      </c>
      <c r="AB277" s="64">
        <v>13990</v>
      </c>
      <c r="AC277" s="8">
        <v>1938.45</v>
      </c>
      <c r="AD277" s="64">
        <v>15312</v>
      </c>
      <c r="AE277" s="8">
        <v>2121.63</v>
      </c>
      <c r="AF277" s="64">
        <v>7922</v>
      </c>
      <c r="AG277" s="8">
        <v>1097.67</v>
      </c>
    </row>
    <row r="278" spans="1:33" ht="14.1" customHeight="1" x14ac:dyDescent="0.2">
      <c r="A278" s="9">
        <v>137</v>
      </c>
      <c r="B278" s="5" t="s">
        <v>509</v>
      </c>
      <c r="C278" s="72">
        <v>4.4999999999999998E-2</v>
      </c>
      <c r="D278" s="5" t="s">
        <v>30</v>
      </c>
      <c r="E278" s="78">
        <v>96932</v>
      </c>
      <c r="F278" s="38">
        <v>13430.91</v>
      </c>
      <c r="G278" s="45">
        <f t="shared" si="12"/>
        <v>0.1386</v>
      </c>
      <c r="H278" s="86">
        <f t="shared" si="13"/>
        <v>0.1048</v>
      </c>
      <c r="I278" s="118">
        <f t="shared" si="14"/>
        <v>10158.473600000001</v>
      </c>
      <c r="J278" s="64">
        <v>11926</v>
      </c>
      <c r="K278" s="8">
        <v>1652.47</v>
      </c>
      <c r="L278" s="64">
        <v>6443</v>
      </c>
      <c r="M278" s="8">
        <v>892.74</v>
      </c>
      <c r="N278" s="64">
        <v>13766</v>
      </c>
      <c r="O278" s="8">
        <v>1907.42</v>
      </c>
      <c r="P278" s="64">
        <v>10209</v>
      </c>
      <c r="Q278" s="8">
        <v>1414.56</v>
      </c>
      <c r="R278" s="64">
        <v>3826</v>
      </c>
      <c r="S278" s="8">
        <v>530.13</v>
      </c>
      <c r="T278" s="64">
        <v>4322</v>
      </c>
      <c r="U278" s="8">
        <v>598.86</v>
      </c>
      <c r="V278" s="64">
        <v>3893</v>
      </c>
      <c r="W278" s="8">
        <v>539.41</v>
      </c>
      <c r="X278" s="64">
        <v>6909</v>
      </c>
      <c r="Y278" s="8">
        <v>957.31</v>
      </c>
      <c r="Z278" s="64">
        <v>8127</v>
      </c>
      <c r="AA278" s="8">
        <v>1126.08</v>
      </c>
      <c r="AB278" s="64">
        <v>9447</v>
      </c>
      <c r="AC278" s="8">
        <v>1308.98</v>
      </c>
      <c r="AD278" s="64">
        <v>6253</v>
      </c>
      <c r="AE278" s="8">
        <v>866.42</v>
      </c>
      <c r="AF278" s="64">
        <v>11811</v>
      </c>
      <c r="AG278" s="8">
        <v>1636.53</v>
      </c>
    </row>
    <row r="279" spans="1:33" ht="14.1" customHeight="1" x14ac:dyDescent="0.2">
      <c r="A279" s="9">
        <v>138</v>
      </c>
      <c r="B279" s="5" t="s">
        <v>510</v>
      </c>
      <c r="C279" s="72">
        <v>0.12</v>
      </c>
      <c r="D279" s="5" t="s">
        <v>31</v>
      </c>
      <c r="E279" s="78">
        <v>244781</v>
      </c>
      <c r="F279" s="38">
        <v>33672.06</v>
      </c>
      <c r="G279" s="45">
        <f t="shared" si="12"/>
        <v>0.1376</v>
      </c>
      <c r="H279" s="86">
        <f t="shared" si="13"/>
        <v>0.1038</v>
      </c>
      <c r="I279" s="118">
        <f t="shared" si="14"/>
        <v>25408.267800000001</v>
      </c>
      <c r="J279" s="64">
        <v>35098</v>
      </c>
      <c r="K279" s="8">
        <v>4828.08</v>
      </c>
      <c r="L279" s="64">
        <v>26658</v>
      </c>
      <c r="M279" s="8">
        <v>3667.07</v>
      </c>
      <c r="N279" s="64">
        <v>26148</v>
      </c>
      <c r="O279" s="8">
        <v>3596.92</v>
      </c>
      <c r="P279" s="64">
        <v>53179</v>
      </c>
      <c r="Q279" s="8">
        <v>7315.3</v>
      </c>
      <c r="R279" s="64">
        <v>23546</v>
      </c>
      <c r="S279" s="8">
        <v>3238.99</v>
      </c>
      <c r="T279" s="64">
        <v>13029</v>
      </c>
      <c r="U279" s="8">
        <v>1792.27</v>
      </c>
      <c r="V279" s="64">
        <v>10610</v>
      </c>
      <c r="W279" s="8">
        <v>1459.51</v>
      </c>
      <c r="X279" s="64">
        <v>9528</v>
      </c>
      <c r="Y279" s="8">
        <v>1310.67</v>
      </c>
      <c r="Z279" s="64">
        <v>7949</v>
      </c>
      <c r="AA279" s="8">
        <v>1093.46</v>
      </c>
      <c r="AB279" s="64">
        <v>11355</v>
      </c>
      <c r="AC279" s="8">
        <v>1561.99</v>
      </c>
      <c r="AD279" s="64">
        <v>10944</v>
      </c>
      <c r="AE279" s="8">
        <v>1505.46</v>
      </c>
      <c r="AF279" s="64">
        <v>16737</v>
      </c>
      <c r="AG279" s="8">
        <v>2302.34</v>
      </c>
    </row>
    <row r="280" spans="1:33" ht="14.1" customHeight="1" x14ac:dyDescent="0.2">
      <c r="A280" s="9">
        <v>139</v>
      </c>
      <c r="B280" s="16" t="s">
        <v>326</v>
      </c>
      <c r="C280" s="72">
        <v>5.5E-2</v>
      </c>
      <c r="D280" s="5" t="s">
        <v>32</v>
      </c>
      <c r="E280" s="78">
        <v>137315</v>
      </c>
      <c r="F280" s="38">
        <v>19026.36</v>
      </c>
      <c r="G280" s="45">
        <f t="shared" si="12"/>
        <v>0.1386</v>
      </c>
      <c r="H280" s="86">
        <f t="shared" si="13"/>
        <v>0.1048</v>
      </c>
      <c r="I280" s="118">
        <f t="shared" si="14"/>
        <v>14390.612000000001</v>
      </c>
      <c r="J280" s="64">
        <v>21729</v>
      </c>
      <c r="K280" s="8">
        <v>3010.77</v>
      </c>
      <c r="L280" s="64">
        <v>23894</v>
      </c>
      <c r="M280" s="8">
        <v>3310.75</v>
      </c>
      <c r="N280" s="64">
        <v>21337</v>
      </c>
      <c r="O280" s="8">
        <v>2956.45</v>
      </c>
      <c r="P280" s="64">
        <v>6198</v>
      </c>
      <c r="Q280" s="8">
        <v>858.79</v>
      </c>
      <c r="R280" s="64">
        <v>24140</v>
      </c>
      <c r="S280" s="8">
        <v>3344.84</v>
      </c>
      <c r="T280" s="64">
        <v>10700</v>
      </c>
      <c r="U280" s="8">
        <v>1482.59</v>
      </c>
      <c r="V280" s="64">
        <v>4550</v>
      </c>
      <c r="W280" s="8">
        <v>630.45000000000005</v>
      </c>
      <c r="X280" s="64">
        <v>3678</v>
      </c>
      <c r="Y280" s="8">
        <v>509.62</v>
      </c>
      <c r="Z280" s="64">
        <v>3260</v>
      </c>
      <c r="AA280" s="8">
        <v>451.71</v>
      </c>
      <c r="AB280" s="64">
        <v>3109</v>
      </c>
      <c r="AC280" s="8">
        <v>430.78</v>
      </c>
      <c r="AD280" s="64">
        <v>3975</v>
      </c>
      <c r="AE280" s="8">
        <v>550.78</v>
      </c>
      <c r="AF280" s="64">
        <v>10745</v>
      </c>
      <c r="AG280" s="8">
        <v>1488.83</v>
      </c>
    </row>
    <row r="281" spans="1:33" ht="14.1" customHeight="1" x14ac:dyDescent="0.2">
      <c r="A281" s="9">
        <v>140</v>
      </c>
      <c r="B281" s="16" t="s">
        <v>112</v>
      </c>
      <c r="C281" s="72">
        <v>0.11</v>
      </c>
      <c r="D281" s="5" t="s">
        <v>33</v>
      </c>
      <c r="E281" s="78">
        <v>230000</v>
      </c>
      <c r="F281" s="38">
        <v>31638.800000000003</v>
      </c>
      <c r="G281" s="45">
        <f t="shared" si="12"/>
        <v>0.1376</v>
      </c>
      <c r="H281" s="86">
        <f t="shared" si="13"/>
        <v>0.1038</v>
      </c>
      <c r="I281" s="118">
        <f t="shared" si="14"/>
        <v>23874</v>
      </c>
      <c r="J281" s="64">
        <v>44107</v>
      </c>
      <c r="K281" s="8">
        <v>6067.36</v>
      </c>
      <c r="L281" s="64">
        <v>38414</v>
      </c>
      <c r="M281" s="8">
        <v>5284.23</v>
      </c>
      <c r="N281" s="64">
        <v>37718</v>
      </c>
      <c r="O281" s="8">
        <v>5188.49</v>
      </c>
      <c r="P281" s="64">
        <v>60655</v>
      </c>
      <c r="Q281" s="8">
        <v>8343.7000000000007</v>
      </c>
      <c r="R281" s="64">
        <v>37766</v>
      </c>
      <c r="S281" s="8">
        <v>5195.09</v>
      </c>
      <c r="T281" s="64">
        <v>11340</v>
      </c>
      <c r="U281" s="8">
        <v>1559.9299999999998</v>
      </c>
      <c r="V281" s="64">
        <v>0</v>
      </c>
      <c r="W281" s="8">
        <v>0</v>
      </c>
      <c r="X281" s="64">
        <v>0</v>
      </c>
      <c r="Y281" s="8">
        <v>0</v>
      </c>
      <c r="Z281" s="64">
        <v>0</v>
      </c>
      <c r="AA281" s="8">
        <v>0</v>
      </c>
      <c r="AB281" s="64">
        <v>0</v>
      </c>
      <c r="AC281" s="8">
        <v>0</v>
      </c>
      <c r="AD281" s="64">
        <v>0</v>
      </c>
      <c r="AE281" s="8">
        <v>0</v>
      </c>
      <c r="AF281" s="64">
        <v>0</v>
      </c>
      <c r="AG281" s="8">
        <v>0</v>
      </c>
    </row>
    <row r="282" spans="1:33" ht="14.1" customHeight="1" x14ac:dyDescent="0.2">
      <c r="A282" s="25">
        <v>141</v>
      </c>
      <c r="B282" s="16" t="s">
        <v>327</v>
      </c>
      <c r="C282" s="73">
        <v>4.4999999999999998E-2</v>
      </c>
      <c r="D282" s="5" t="s">
        <v>34</v>
      </c>
      <c r="E282" s="78">
        <v>62138</v>
      </c>
      <c r="F282" s="38">
        <v>8609.8399999999983</v>
      </c>
      <c r="G282" s="46">
        <f t="shared" si="12"/>
        <v>0.1386</v>
      </c>
      <c r="H282" s="87">
        <f t="shared" si="13"/>
        <v>0.1048</v>
      </c>
      <c r="I282" s="118">
        <f t="shared" si="14"/>
        <v>6512.0624000000007</v>
      </c>
      <c r="J282" s="64">
        <v>9153</v>
      </c>
      <c r="K282" s="8">
        <v>1268.24</v>
      </c>
      <c r="L282" s="64">
        <v>8494</v>
      </c>
      <c r="M282" s="8">
        <v>1176.93</v>
      </c>
      <c r="N282" s="64">
        <v>8595</v>
      </c>
      <c r="O282" s="8">
        <v>1190.92</v>
      </c>
      <c r="P282" s="64">
        <v>21854</v>
      </c>
      <c r="Q282" s="8">
        <v>3028.09</v>
      </c>
      <c r="R282" s="64">
        <v>7161</v>
      </c>
      <c r="S282" s="8">
        <v>992.23</v>
      </c>
      <c r="T282" s="64">
        <v>1681</v>
      </c>
      <c r="U282" s="8">
        <v>232.92</v>
      </c>
      <c r="V282" s="64">
        <v>560</v>
      </c>
      <c r="W282" s="8">
        <v>77.59</v>
      </c>
      <c r="X282" s="64">
        <v>466</v>
      </c>
      <c r="Y282" s="8">
        <v>64.569999999999993</v>
      </c>
      <c r="Z282" s="64">
        <v>485</v>
      </c>
      <c r="AA282" s="8">
        <v>67.2</v>
      </c>
      <c r="AB282" s="64">
        <v>842</v>
      </c>
      <c r="AC282" s="8">
        <v>116.67</v>
      </c>
      <c r="AD282" s="64">
        <v>812</v>
      </c>
      <c r="AE282" s="8">
        <v>112.51</v>
      </c>
      <c r="AF282" s="64">
        <v>2035</v>
      </c>
      <c r="AG282" s="8">
        <v>281.97000000000003</v>
      </c>
    </row>
    <row r="283" spans="1:33" ht="14.1" customHeight="1" thickBot="1" x14ac:dyDescent="0.3">
      <c r="A283" s="27"/>
      <c r="B283" s="29" t="s">
        <v>305</v>
      </c>
      <c r="C283" s="28"/>
      <c r="D283" s="29"/>
      <c r="E283" s="91">
        <f t="shared" ref="E283:AG283" si="15">SUM(E142:E282)</f>
        <v>62877311</v>
      </c>
      <c r="F283" s="54">
        <f t="shared" si="15"/>
        <v>7998474.0100000007</v>
      </c>
      <c r="G283" s="55">
        <f t="shared" si="12"/>
        <v>0.12720000000000001</v>
      </c>
      <c r="H283" s="88">
        <f t="shared" si="13"/>
        <v>9.3400000000000011E-2</v>
      </c>
      <c r="I283" s="115"/>
      <c r="J283" s="65">
        <f t="shared" si="15"/>
        <v>8097518</v>
      </c>
      <c r="K283" s="23">
        <f t="shared" si="15"/>
        <v>1037062.7599999997</v>
      </c>
      <c r="L283" s="65">
        <f t="shared" si="15"/>
        <v>6607260</v>
      </c>
      <c r="M283" s="23">
        <f t="shared" si="15"/>
        <v>844602.39000000036</v>
      </c>
      <c r="N283" s="65">
        <f t="shared" si="15"/>
        <v>6841909</v>
      </c>
      <c r="O283" s="23">
        <f t="shared" si="15"/>
        <v>871819.59000000043</v>
      </c>
      <c r="P283" s="65">
        <f t="shared" si="15"/>
        <v>9760519</v>
      </c>
      <c r="Q283" s="23">
        <f t="shared" si="15"/>
        <v>1238712.9400000004</v>
      </c>
      <c r="R283" s="65">
        <f t="shared" si="15"/>
        <v>7206127</v>
      </c>
      <c r="S283" s="23">
        <f t="shared" si="15"/>
        <v>905348.6100000001</v>
      </c>
      <c r="T283" s="65">
        <f t="shared" si="15"/>
        <v>2928616</v>
      </c>
      <c r="U283" s="23">
        <f t="shared" si="15"/>
        <v>363380.02000000014</v>
      </c>
      <c r="V283" s="65">
        <f t="shared" si="15"/>
        <v>2224560</v>
      </c>
      <c r="W283" s="23">
        <f t="shared" si="15"/>
        <v>277905.11000000004</v>
      </c>
      <c r="X283" s="65">
        <f t="shared" si="15"/>
        <v>3118956</v>
      </c>
      <c r="Y283" s="23">
        <f t="shared" si="15"/>
        <v>401826.19999999995</v>
      </c>
      <c r="Z283" s="65">
        <f t="shared" si="15"/>
        <v>2508920</v>
      </c>
      <c r="AA283" s="23">
        <f t="shared" si="15"/>
        <v>320729.20000000007</v>
      </c>
      <c r="AB283" s="65">
        <f t="shared" si="15"/>
        <v>3088284</v>
      </c>
      <c r="AC283" s="23">
        <f t="shared" si="15"/>
        <v>395298.66000000015</v>
      </c>
      <c r="AD283" s="65">
        <f t="shared" si="15"/>
        <v>2452200</v>
      </c>
      <c r="AE283" s="23">
        <f t="shared" si="15"/>
        <v>314868.1999999999</v>
      </c>
      <c r="AF283" s="65">
        <f t="shared" si="15"/>
        <v>8042442</v>
      </c>
      <c r="AG283" s="23">
        <f t="shared" si="15"/>
        <v>1026920.3300000001</v>
      </c>
    </row>
    <row r="284" spans="1:33" ht="14.1" customHeight="1" thickTop="1" x14ac:dyDescent="0.2">
      <c r="B284" s="93"/>
      <c r="C284" s="94"/>
      <c r="D284" s="50"/>
      <c r="E284" s="66"/>
      <c r="F284" s="26"/>
      <c r="G284" s="49"/>
      <c r="H284" s="89"/>
      <c r="I284" s="112"/>
      <c r="J284" s="66"/>
      <c r="K284" s="50"/>
      <c r="L284" s="66"/>
      <c r="M284" s="50"/>
      <c r="N284" s="66"/>
      <c r="O284" s="50"/>
      <c r="P284" s="66"/>
      <c r="Q284" s="50"/>
      <c r="R284" s="66"/>
      <c r="S284" s="50"/>
      <c r="T284" s="66"/>
      <c r="U284" s="50"/>
      <c r="V284" s="66"/>
      <c r="W284" s="50"/>
      <c r="X284" s="66"/>
      <c r="Y284" s="50"/>
      <c r="Z284" s="66"/>
      <c r="AA284" s="50"/>
      <c r="AB284" s="66"/>
      <c r="AC284" s="50"/>
      <c r="AD284" s="66"/>
      <c r="AE284" s="50"/>
      <c r="AF284" s="66"/>
      <c r="AG284" s="50"/>
    </row>
    <row r="285" spans="1:33" s="11" customFormat="1" ht="14.1" customHeight="1" x14ac:dyDescent="0.25">
      <c r="A285" s="6"/>
      <c r="B285" s="53" t="s">
        <v>533</v>
      </c>
      <c r="C285" s="75"/>
      <c r="D285" s="74"/>
      <c r="E285" s="67">
        <f t="shared" ref="E285:AG285" si="16">E67+E95+E104+E141+E283</f>
        <v>2843639356</v>
      </c>
      <c r="F285" s="51">
        <f t="shared" si="16"/>
        <v>176228450.46564996</v>
      </c>
      <c r="G285" s="92">
        <f t="shared" si="12"/>
        <v>6.2E-2</v>
      </c>
      <c r="H285" s="90">
        <f t="shared" si="13"/>
        <v>2.8200000000000003E-2</v>
      </c>
      <c r="I285" s="116">
        <f>SUM(I7:I282)</f>
        <v>80117429.173600048</v>
      </c>
      <c r="J285" s="67">
        <f t="shared" si="16"/>
        <v>473072660</v>
      </c>
      <c r="K285" s="52">
        <f t="shared" si="16"/>
        <v>6567593.8899999987</v>
      </c>
      <c r="L285" s="67">
        <f t="shared" si="16"/>
        <v>449752774</v>
      </c>
      <c r="M285" s="52">
        <f t="shared" si="16"/>
        <v>5832159.5300000012</v>
      </c>
      <c r="N285" s="67">
        <f t="shared" si="16"/>
        <v>452165235</v>
      </c>
      <c r="O285" s="52">
        <f t="shared" si="16"/>
        <v>6428212.2800000003</v>
      </c>
      <c r="P285" s="67">
        <f t="shared" si="16"/>
        <v>98741810</v>
      </c>
      <c r="Q285" s="52">
        <f t="shared" si="16"/>
        <v>5891299.7400000012</v>
      </c>
      <c r="R285" s="67">
        <f t="shared" si="16"/>
        <v>138204238</v>
      </c>
      <c r="S285" s="52">
        <f t="shared" si="16"/>
        <v>5331458.5200000005</v>
      </c>
      <c r="T285" s="67">
        <f t="shared" si="16"/>
        <v>91600418</v>
      </c>
      <c r="U285" s="52">
        <f t="shared" si="16"/>
        <v>4186619.0100000007</v>
      </c>
      <c r="V285" s="67">
        <f t="shared" si="16"/>
        <v>86702440</v>
      </c>
      <c r="W285" s="52">
        <f t="shared" si="16"/>
        <v>4031193.4300000006</v>
      </c>
      <c r="X285" s="67">
        <f t="shared" si="16"/>
        <v>97548015</v>
      </c>
      <c r="Y285" s="52">
        <f t="shared" si="16"/>
        <v>4669354.3500000006</v>
      </c>
      <c r="Z285" s="67">
        <f t="shared" si="16"/>
        <v>89760795</v>
      </c>
      <c r="AA285" s="52">
        <f t="shared" si="16"/>
        <v>4843986.83</v>
      </c>
      <c r="AB285" s="67">
        <f t="shared" si="16"/>
        <v>183685020</v>
      </c>
      <c r="AC285" s="52">
        <f t="shared" si="16"/>
        <v>5974432.870000001</v>
      </c>
      <c r="AD285" s="67">
        <f t="shared" si="16"/>
        <v>339799031</v>
      </c>
      <c r="AE285" s="52">
        <f t="shared" si="16"/>
        <v>6153900.290000001</v>
      </c>
      <c r="AF285" s="67">
        <f t="shared" si="16"/>
        <v>342152872</v>
      </c>
      <c r="AG285" s="52">
        <f t="shared" si="16"/>
        <v>7812002.8799999999</v>
      </c>
    </row>
    <row r="287" spans="1:33" ht="14.1" customHeight="1" x14ac:dyDescent="0.2">
      <c r="B287" s="10" t="s">
        <v>541</v>
      </c>
      <c r="C287" s="1" t="s">
        <v>539</v>
      </c>
      <c r="D287" s="41">
        <v>3.3799999999999997E-2</v>
      </c>
    </row>
    <row r="288" spans="1:33" ht="27.75" customHeight="1" x14ac:dyDescent="0.3">
      <c r="F288" s="125" t="s">
        <v>554</v>
      </c>
      <c r="G288" s="11"/>
      <c r="I288" s="124" t="s">
        <v>313</v>
      </c>
    </row>
    <row r="289" spans="2:9" ht="22.5" customHeight="1" x14ac:dyDescent="0.35">
      <c r="B289" s="118"/>
      <c r="F289" s="119"/>
      <c r="G289" s="119"/>
      <c r="H289" s="120" t="str">
        <f>B67</f>
        <v xml:space="preserve">Koģenerācijas stacijas kopā </v>
      </c>
      <c r="I289" s="121">
        <f>SUM(I7:I66)</f>
        <v>61290241.197800018</v>
      </c>
    </row>
    <row r="290" spans="2:9" ht="22.5" customHeight="1" x14ac:dyDescent="0.35">
      <c r="F290" s="119"/>
      <c r="G290" s="119"/>
      <c r="H290" s="120" t="str">
        <f>B95</f>
        <v xml:space="preserve">Biogāzes stacijas kopā </v>
      </c>
      <c r="I290" s="121">
        <f>SUM(I68:I94)</f>
        <v>9579579.4474999998</v>
      </c>
    </row>
    <row r="291" spans="2:9" ht="22.5" customHeight="1" x14ac:dyDescent="0.35">
      <c r="F291" s="119"/>
      <c r="G291" s="119"/>
      <c r="H291" s="120" t="str">
        <f>B104</f>
        <v>Biomasas stacijas kopā</v>
      </c>
      <c r="I291" s="121">
        <f>SUM(I96:I103)</f>
        <v>784190.39690000005</v>
      </c>
    </row>
    <row r="292" spans="2:9" ht="22.5" customHeight="1" x14ac:dyDescent="0.35">
      <c r="F292" s="119"/>
      <c r="G292" s="119"/>
      <c r="H292" s="120" t="str">
        <f>B141</f>
        <v xml:space="preserve">Vēja elektrostacijas kopā </v>
      </c>
      <c r="I292" s="121">
        <f>SUM(I105:I140)</f>
        <v>2588702.9100999995</v>
      </c>
    </row>
    <row r="293" spans="2:9" ht="22.5" customHeight="1" x14ac:dyDescent="0.35">
      <c r="F293" s="119"/>
      <c r="G293" s="119"/>
      <c r="H293" s="120" t="str">
        <f>B283</f>
        <v>HES  kopā</v>
      </c>
      <c r="I293" s="121">
        <f>SUM(I142:I282)</f>
        <v>5874715.2213000003</v>
      </c>
    </row>
    <row r="294" spans="2:9" ht="22.5" customHeight="1" x14ac:dyDescent="0.35">
      <c r="F294" s="119"/>
      <c r="G294" s="119"/>
      <c r="H294" s="122"/>
      <c r="I294" s="122"/>
    </row>
    <row r="295" spans="2:9" ht="22.5" customHeight="1" x14ac:dyDescent="0.35">
      <c r="F295" s="119"/>
      <c r="G295" s="119"/>
      <c r="H295" s="122"/>
      <c r="I295" s="123">
        <f>SUM(I289:I293)</f>
        <v>80117429.173600018</v>
      </c>
    </row>
  </sheetData>
  <mergeCells count="14">
    <mergeCell ref="C4:C5"/>
    <mergeCell ref="V4:W4"/>
    <mergeCell ref="T4:U4"/>
    <mergeCell ref="AF4:AG4"/>
    <mergeCell ref="AD4:AE4"/>
    <mergeCell ref="AB4:AC4"/>
    <mergeCell ref="Z4:AA4"/>
    <mergeCell ref="L4:M4"/>
    <mergeCell ref="J4:K4"/>
    <mergeCell ref="R4:S4"/>
    <mergeCell ref="P4:Q4"/>
    <mergeCell ref="N4:O4"/>
    <mergeCell ref="X4:Y4"/>
    <mergeCell ref="E4:G4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>Latvenergo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Klindžāne</dc:creator>
  <cp:lastModifiedBy>Roberts Meijers</cp:lastModifiedBy>
  <cp:lastPrinted>2012-10-25T09:20:53Z</cp:lastPrinted>
  <dcterms:created xsi:type="dcterms:W3CDTF">2003-02-04T05:45:41Z</dcterms:created>
  <dcterms:modified xsi:type="dcterms:W3CDTF">2012-12-06T14:34:45Z</dcterms:modified>
</cp:coreProperties>
</file>