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KES" sheetId="2" r:id="rId1"/>
    <sheet name="AER" sheetId="1" r:id="rId2"/>
    <sheet name="Jaudas_maksa" sheetId="3" r:id="rId3"/>
  </sheets>
  <definedNames>
    <definedName name="_xlnm._FilterDatabase" localSheetId="1" hidden="1">AER!$A$3:$AW$298</definedName>
    <definedName name="_xlnm._FilterDatabase" localSheetId="2" hidden="1">Jaudas_maksa!$B$3:$M$3</definedName>
    <definedName name="_xlnm._FilterDatabase" localSheetId="0" hidden="1">KES!$B$3:$V$3</definedName>
  </definedNames>
  <calcPr calcId="145621"/>
</workbook>
</file>

<file path=xl/calcChain.xml><?xml version="1.0" encoding="utf-8"?>
<calcChain xmlns="http://schemas.openxmlformats.org/spreadsheetml/2006/main">
  <c r="K226" i="1" l="1"/>
  <c r="K280" i="1"/>
  <c r="K259" i="1"/>
  <c r="M259" i="1"/>
  <c r="K9" i="3"/>
  <c r="L9" i="3"/>
  <c r="M9" i="3"/>
  <c r="N9" i="3"/>
  <c r="O9" i="3"/>
  <c r="P9" i="3"/>
  <c r="Q9" i="3"/>
  <c r="R9" i="3"/>
  <c r="S9" i="3"/>
  <c r="T9" i="3"/>
  <c r="U9" i="3"/>
  <c r="V9" i="3"/>
  <c r="J9" i="3"/>
  <c r="N298" i="1"/>
  <c r="N99" i="2" l="1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M99" i="2"/>
  <c r="L297" i="1"/>
  <c r="L298" i="1" s="1"/>
  <c r="N297" i="1"/>
  <c r="O297" i="1"/>
  <c r="P297" i="1"/>
  <c r="P298" i="1" s="1"/>
  <c r="Q297" i="1"/>
  <c r="R297" i="1"/>
  <c r="R298" i="1" s="1"/>
  <c r="S297" i="1"/>
  <c r="T297" i="1"/>
  <c r="T298" i="1" s="1"/>
  <c r="U297" i="1"/>
  <c r="V297" i="1"/>
  <c r="V298" i="1" s="1"/>
  <c r="W297" i="1"/>
  <c r="X297" i="1"/>
  <c r="X298" i="1" s="1"/>
  <c r="Y297" i="1"/>
  <c r="Z297" i="1"/>
  <c r="Z298" i="1" s="1"/>
  <c r="AA297" i="1"/>
  <c r="AB297" i="1"/>
  <c r="AB298" i="1" s="1"/>
  <c r="AC297" i="1"/>
  <c r="AD297" i="1"/>
  <c r="AD298" i="1" s="1"/>
  <c r="AE297" i="1"/>
  <c r="AF297" i="1"/>
  <c r="AF298" i="1" s="1"/>
  <c r="AG297" i="1"/>
  <c r="AH297" i="1"/>
  <c r="AH298" i="1" s="1"/>
  <c r="AI297" i="1"/>
  <c r="AJ297" i="1"/>
  <c r="AJ298" i="1" s="1"/>
  <c r="AK297" i="1"/>
  <c r="AL297" i="1"/>
  <c r="AL298" i="1" s="1"/>
  <c r="AM297" i="1"/>
  <c r="AN297" i="1"/>
  <c r="AN298" i="1" s="1"/>
  <c r="AO297" i="1"/>
  <c r="AP297" i="1"/>
  <c r="AP298" i="1" s="1"/>
  <c r="AQ297" i="1"/>
  <c r="AR297" i="1"/>
  <c r="AR298" i="1" s="1"/>
  <c r="AS297" i="1"/>
  <c r="AT297" i="1"/>
  <c r="AT298" i="1" s="1"/>
  <c r="AU297" i="1"/>
  <c r="AV297" i="1"/>
  <c r="AV298" i="1" s="1"/>
  <c r="AW297" i="1"/>
  <c r="N61" i="1"/>
  <c r="O61" i="1"/>
  <c r="O298" i="1" s="1"/>
  <c r="P61" i="1"/>
  <c r="Q61" i="1"/>
  <c r="Q298" i="1" s="1"/>
  <c r="R61" i="1"/>
  <c r="S61" i="1"/>
  <c r="S298" i="1" s="1"/>
  <c r="T61" i="1"/>
  <c r="U61" i="1"/>
  <c r="U298" i="1" s="1"/>
  <c r="V61" i="1"/>
  <c r="W61" i="1"/>
  <c r="W298" i="1" s="1"/>
  <c r="X61" i="1"/>
  <c r="Y61" i="1"/>
  <c r="Y298" i="1" s="1"/>
  <c r="Z61" i="1"/>
  <c r="AA61" i="1"/>
  <c r="AA298" i="1" s="1"/>
  <c r="AB61" i="1"/>
  <c r="AC61" i="1"/>
  <c r="AC298" i="1" s="1"/>
  <c r="AD61" i="1"/>
  <c r="AE61" i="1"/>
  <c r="AE298" i="1" s="1"/>
  <c r="AF61" i="1"/>
  <c r="AG61" i="1"/>
  <c r="AG298" i="1" s="1"/>
  <c r="AH61" i="1"/>
  <c r="AI61" i="1"/>
  <c r="AI298" i="1" s="1"/>
  <c r="AJ61" i="1"/>
  <c r="AK61" i="1"/>
  <c r="AK298" i="1" s="1"/>
  <c r="AL61" i="1"/>
  <c r="AM61" i="1"/>
  <c r="AM298" i="1" s="1"/>
  <c r="AN61" i="1"/>
  <c r="AO61" i="1"/>
  <c r="AO298" i="1" s="1"/>
  <c r="AP61" i="1"/>
  <c r="AQ61" i="1"/>
  <c r="AQ298" i="1" s="1"/>
  <c r="AR61" i="1"/>
  <c r="AS61" i="1"/>
  <c r="AS298" i="1" s="1"/>
  <c r="AT61" i="1"/>
  <c r="AU61" i="1"/>
  <c r="AU298" i="1" s="1"/>
  <c r="AV61" i="1"/>
  <c r="AW61" i="1"/>
  <c r="AW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U242" i="1"/>
  <c r="N242" i="1"/>
  <c r="O242" i="1"/>
  <c r="P242" i="1"/>
  <c r="Q242" i="1"/>
  <c r="R242" i="1"/>
  <c r="S242" i="1"/>
  <c r="T242" i="1"/>
  <c r="U242" i="1"/>
  <c r="V242" i="1"/>
  <c r="W242" i="1"/>
  <c r="X242" i="1"/>
  <c r="Y242" i="1"/>
  <c r="Z242" i="1"/>
  <c r="AA242" i="1"/>
  <c r="AB242" i="1"/>
  <c r="AC242" i="1"/>
  <c r="AD242" i="1"/>
  <c r="AE242" i="1"/>
  <c r="AF242" i="1"/>
  <c r="AG242" i="1"/>
  <c r="AH242" i="1"/>
  <c r="AI242" i="1"/>
  <c r="AJ242" i="1"/>
  <c r="AK242" i="1"/>
  <c r="AL242" i="1"/>
  <c r="AM242" i="1"/>
  <c r="AN242" i="1"/>
  <c r="AO242" i="1"/>
  <c r="AP242" i="1"/>
  <c r="AQ242" i="1"/>
  <c r="AR242" i="1"/>
  <c r="AS242" i="1"/>
  <c r="AT242" i="1"/>
  <c r="AV242" i="1"/>
  <c r="AW242" i="1"/>
  <c r="AW298" i="1" s="1"/>
  <c r="L242" i="1"/>
  <c r="L94" i="1"/>
  <c r="L61" i="1"/>
  <c r="H9" i="3"/>
  <c r="H4" i="3" l="1"/>
  <c r="J4" i="3" s="1"/>
  <c r="K5" i="2"/>
  <c r="M4" i="2"/>
  <c r="K4" i="1"/>
  <c r="M4" i="1" s="1"/>
  <c r="I4" i="1"/>
  <c r="K5" i="1" l="1"/>
  <c r="I5" i="1"/>
  <c r="I227" i="1"/>
  <c r="I9" i="3" l="1"/>
  <c r="H83" i="2" l="1"/>
  <c r="H8" i="3" l="1"/>
  <c r="J8" i="3" s="1"/>
  <c r="H7" i="3"/>
  <c r="J7" i="3" s="1"/>
  <c r="H6" i="3"/>
  <c r="J6" i="3" s="1"/>
  <c r="H5" i="3"/>
  <c r="J5" i="3" l="1"/>
  <c r="L99" i="2" l="1"/>
  <c r="K98" i="2"/>
  <c r="M98" i="2" s="1"/>
  <c r="I98" i="2"/>
  <c r="J98" i="2" s="1"/>
  <c r="H98" i="2"/>
  <c r="M97" i="2"/>
  <c r="K97" i="2"/>
  <c r="J97" i="2"/>
  <c r="I97" i="2"/>
  <c r="H97" i="2"/>
  <c r="K96" i="2"/>
  <c r="M96" i="2" s="1"/>
  <c r="I96" i="2"/>
  <c r="J96" i="2" s="1"/>
  <c r="H96" i="2"/>
  <c r="M95" i="2"/>
  <c r="K95" i="2"/>
  <c r="I95" i="2"/>
  <c r="H95" i="2"/>
  <c r="J95" i="2" s="1"/>
  <c r="K94" i="2"/>
  <c r="M94" i="2" s="1"/>
  <c r="I94" i="2"/>
  <c r="J94" i="2" s="1"/>
  <c r="H94" i="2"/>
  <c r="M93" i="2"/>
  <c r="K93" i="2"/>
  <c r="J93" i="2"/>
  <c r="I93" i="2"/>
  <c r="H93" i="2"/>
  <c r="K92" i="2"/>
  <c r="M92" i="2" s="1"/>
  <c r="I92" i="2"/>
  <c r="J92" i="2" s="1"/>
  <c r="H92" i="2"/>
  <c r="M91" i="2"/>
  <c r="K91" i="2"/>
  <c r="I91" i="2"/>
  <c r="H91" i="2"/>
  <c r="J91" i="2" s="1"/>
  <c r="K90" i="2"/>
  <c r="M90" i="2" s="1"/>
  <c r="I90" i="2"/>
  <c r="J90" i="2" s="1"/>
  <c r="H90" i="2"/>
  <c r="M89" i="2"/>
  <c r="K89" i="2"/>
  <c r="J89" i="2"/>
  <c r="I89" i="2"/>
  <c r="H89" i="2"/>
  <c r="K88" i="2"/>
  <c r="M88" i="2" s="1"/>
  <c r="I88" i="2"/>
  <c r="J88" i="2" s="1"/>
  <c r="H88" i="2"/>
  <c r="M87" i="2"/>
  <c r="K87" i="2"/>
  <c r="I87" i="2"/>
  <c r="H87" i="2"/>
  <c r="J87" i="2" s="1"/>
  <c r="K86" i="2"/>
  <c r="M86" i="2" s="1"/>
  <c r="I86" i="2"/>
  <c r="J86" i="2" s="1"/>
  <c r="H86" i="2"/>
  <c r="M85" i="2"/>
  <c r="K85" i="2"/>
  <c r="J85" i="2"/>
  <c r="I85" i="2"/>
  <c r="H85" i="2"/>
  <c r="K84" i="2"/>
  <c r="M84" i="2" s="1"/>
  <c r="I84" i="2"/>
  <c r="J84" i="2" s="1"/>
  <c r="H84" i="2"/>
  <c r="M83" i="2"/>
  <c r="K83" i="2"/>
  <c r="I83" i="2"/>
  <c r="J83" i="2"/>
  <c r="K82" i="2"/>
  <c r="M82" i="2" s="1"/>
  <c r="I82" i="2"/>
  <c r="J82" i="2" s="1"/>
  <c r="H82" i="2"/>
  <c r="M81" i="2"/>
  <c r="K81" i="2"/>
  <c r="J81" i="2"/>
  <c r="I81" i="2"/>
  <c r="H81" i="2"/>
  <c r="K80" i="2"/>
  <c r="M80" i="2" s="1"/>
  <c r="I80" i="2"/>
  <c r="J80" i="2" s="1"/>
  <c r="H80" i="2"/>
  <c r="M79" i="2"/>
  <c r="K79" i="2"/>
  <c r="I79" i="2"/>
  <c r="H79" i="2"/>
  <c r="J79" i="2" s="1"/>
  <c r="K78" i="2"/>
  <c r="M78" i="2" s="1"/>
  <c r="I78" i="2"/>
  <c r="J78" i="2" s="1"/>
  <c r="H78" i="2"/>
  <c r="M77" i="2"/>
  <c r="K77" i="2"/>
  <c r="J77" i="2"/>
  <c r="I77" i="2"/>
  <c r="H77" i="2"/>
  <c r="K76" i="2"/>
  <c r="M76" i="2" s="1"/>
  <c r="I76" i="2"/>
  <c r="J76" i="2" s="1"/>
  <c r="H76" i="2"/>
  <c r="M75" i="2"/>
  <c r="K75" i="2"/>
  <c r="I75" i="2"/>
  <c r="H75" i="2"/>
  <c r="J75" i="2" s="1"/>
  <c r="K74" i="2"/>
  <c r="M74" i="2" s="1"/>
  <c r="I74" i="2"/>
  <c r="J74" i="2" s="1"/>
  <c r="H74" i="2"/>
  <c r="M73" i="2"/>
  <c r="K73" i="2"/>
  <c r="J73" i="2"/>
  <c r="I73" i="2"/>
  <c r="H73" i="2"/>
  <c r="K72" i="2"/>
  <c r="M72" i="2" s="1"/>
  <c r="I72" i="2"/>
  <c r="J72" i="2" s="1"/>
  <c r="H72" i="2"/>
  <c r="M71" i="2"/>
  <c r="K71" i="2"/>
  <c r="I71" i="2"/>
  <c r="H71" i="2"/>
  <c r="J71" i="2" s="1"/>
  <c r="K70" i="2"/>
  <c r="M70" i="2" s="1"/>
  <c r="I70" i="2"/>
  <c r="J70" i="2" s="1"/>
  <c r="H70" i="2"/>
  <c r="M69" i="2"/>
  <c r="K69" i="2"/>
  <c r="J69" i="2"/>
  <c r="I69" i="2"/>
  <c r="H69" i="2"/>
  <c r="K68" i="2"/>
  <c r="M68" i="2" s="1"/>
  <c r="I68" i="2"/>
  <c r="J68" i="2" s="1"/>
  <c r="H68" i="2"/>
  <c r="M67" i="2"/>
  <c r="K67" i="2"/>
  <c r="I67" i="2"/>
  <c r="H67" i="2"/>
  <c r="J67" i="2" s="1"/>
  <c r="K66" i="2"/>
  <c r="M66" i="2" s="1"/>
  <c r="I66" i="2"/>
  <c r="J66" i="2" s="1"/>
  <c r="H66" i="2"/>
  <c r="M65" i="2"/>
  <c r="K65" i="2"/>
  <c r="J65" i="2"/>
  <c r="I65" i="2"/>
  <c r="H65" i="2"/>
  <c r="K64" i="2"/>
  <c r="M64" i="2" s="1"/>
  <c r="I64" i="2"/>
  <c r="J64" i="2" s="1"/>
  <c r="H64" i="2"/>
  <c r="M63" i="2"/>
  <c r="K63" i="2"/>
  <c r="I63" i="2"/>
  <c r="H63" i="2"/>
  <c r="J63" i="2" s="1"/>
  <c r="K62" i="2"/>
  <c r="M62" i="2" s="1"/>
  <c r="I62" i="2"/>
  <c r="J62" i="2" s="1"/>
  <c r="H62" i="2"/>
  <c r="M61" i="2"/>
  <c r="K61" i="2"/>
  <c r="J61" i="2"/>
  <c r="I61" i="2"/>
  <c r="H61" i="2"/>
  <c r="K60" i="2"/>
  <c r="M60" i="2" s="1"/>
  <c r="I60" i="2"/>
  <c r="J60" i="2" s="1"/>
  <c r="H60" i="2"/>
  <c r="M59" i="2"/>
  <c r="K59" i="2"/>
  <c r="I59" i="2"/>
  <c r="H59" i="2"/>
  <c r="J59" i="2" s="1"/>
  <c r="K58" i="2"/>
  <c r="M58" i="2" s="1"/>
  <c r="I58" i="2"/>
  <c r="J58" i="2" s="1"/>
  <c r="H58" i="2"/>
  <c r="M57" i="2"/>
  <c r="K57" i="2"/>
  <c r="J57" i="2"/>
  <c r="I57" i="2"/>
  <c r="H57" i="2"/>
  <c r="K56" i="2"/>
  <c r="M56" i="2" s="1"/>
  <c r="I56" i="2"/>
  <c r="J56" i="2" s="1"/>
  <c r="H56" i="2"/>
  <c r="M55" i="2"/>
  <c r="K55" i="2"/>
  <c r="I55" i="2"/>
  <c r="H55" i="2"/>
  <c r="J55" i="2" s="1"/>
  <c r="K54" i="2"/>
  <c r="M54" i="2" s="1"/>
  <c r="I54" i="2"/>
  <c r="J54" i="2" s="1"/>
  <c r="H54" i="2"/>
  <c r="M53" i="2"/>
  <c r="K53" i="2"/>
  <c r="J53" i="2"/>
  <c r="I53" i="2"/>
  <c r="H53" i="2"/>
  <c r="K52" i="2"/>
  <c r="M52" i="2" s="1"/>
  <c r="I52" i="2"/>
  <c r="J52" i="2" s="1"/>
  <c r="H52" i="2"/>
  <c r="M51" i="2"/>
  <c r="K51" i="2"/>
  <c r="I51" i="2"/>
  <c r="H51" i="2"/>
  <c r="J51" i="2" s="1"/>
  <c r="K50" i="2"/>
  <c r="M50" i="2" s="1"/>
  <c r="I50" i="2"/>
  <c r="J50" i="2" s="1"/>
  <c r="H50" i="2"/>
  <c r="M49" i="2"/>
  <c r="K49" i="2"/>
  <c r="J49" i="2"/>
  <c r="I49" i="2"/>
  <c r="H49" i="2"/>
  <c r="K48" i="2"/>
  <c r="M48" i="2" s="1"/>
  <c r="I48" i="2"/>
  <c r="J48" i="2" s="1"/>
  <c r="H48" i="2"/>
  <c r="M47" i="2"/>
  <c r="K47" i="2"/>
  <c r="I47" i="2"/>
  <c r="H47" i="2"/>
  <c r="J47" i="2" s="1"/>
  <c r="K46" i="2"/>
  <c r="M46" i="2" s="1"/>
  <c r="I46" i="2"/>
  <c r="J46" i="2" s="1"/>
  <c r="H46" i="2"/>
  <c r="M45" i="2"/>
  <c r="K45" i="2"/>
  <c r="J45" i="2"/>
  <c r="I45" i="2"/>
  <c r="H45" i="2"/>
  <c r="K44" i="2"/>
  <c r="M44" i="2" s="1"/>
  <c r="I44" i="2"/>
  <c r="J44" i="2" s="1"/>
  <c r="H44" i="2"/>
  <c r="M43" i="2"/>
  <c r="K43" i="2"/>
  <c r="I43" i="2"/>
  <c r="H43" i="2"/>
  <c r="J43" i="2" s="1"/>
  <c r="K42" i="2"/>
  <c r="M42" i="2" s="1"/>
  <c r="I42" i="2"/>
  <c r="J42" i="2" s="1"/>
  <c r="H42" i="2"/>
  <c r="M41" i="2"/>
  <c r="K41" i="2"/>
  <c r="J41" i="2"/>
  <c r="I41" i="2"/>
  <c r="H41" i="2"/>
  <c r="K40" i="2"/>
  <c r="M40" i="2" s="1"/>
  <c r="I40" i="2"/>
  <c r="J40" i="2" s="1"/>
  <c r="H40" i="2"/>
  <c r="M39" i="2"/>
  <c r="K39" i="2"/>
  <c r="I39" i="2"/>
  <c r="H39" i="2"/>
  <c r="J39" i="2" s="1"/>
  <c r="K38" i="2"/>
  <c r="M38" i="2" s="1"/>
  <c r="I38" i="2"/>
  <c r="J38" i="2" s="1"/>
  <c r="H38" i="2"/>
  <c r="M37" i="2"/>
  <c r="K37" i="2"/>
  <c r="J37" i="2"/>
  <c r="I37" i="2"/>
  <c r="H37" i="2"/>
  <c r="K36" i="2"/>
  <c r="M36" i="2" s="1"/>
  <c r="I36" i="2"/>
  <c r="J36" i="2" s="1"/>
  <c r="H36" i="2"/>
  <c r="M35" i="2"/>
  <c r="K35" i="2"/>
  <c r="I35" i="2"/>
  <c r="H35" i="2"/>
  <c r="J35" i="2" s="1"/>
  <c r="K34" i="2"/>
  <c r="M34" i="2" s="1"/>
  <c r="I34" i="2"/>
  <c r="J34" i="2" s="1"/>
  <c r="H34" i="2"/>
  <c r="M33" i="2"/>
  <c r="K33" i="2"/>
  <c r="J33" i="2"/>
  <c r="I33" i="2"/>
  <c r="H33" i="2"/>
  <c r="K32" i="2"/>
  <c r="M32" i="2" s="1"/>
  <c r="I32" i="2"/>
  <c r="J32" i="2" s="1"/>
  <c r="H32" i="2"/>
  <c r="M31" i="2"/>
  <c r="K31" i="2"/>
  <c r="I31" i="2"/>
  <c r="H31" i="2"/>
  <c r="J31" i="2" s="1"/>
  <c r="K30" i="2"/>
  <c r="M30" i="2" s="1"/>
  <c r="I30" i="2"/>
  <c r="J30" i="2" s="1"/>
  <c r="H30" i="2"/>
  <c r="M29" i="2"/>
  <c r="K29" i="2"/>
  <c r="J29" i="2"/>
  <c r="I29" i="2"/>
  <c r="H29" i="2"/>
  <c r="K28" i="2"/>
  <c r="M28" i="2" s="1"/>
  <c r="I28" i="2"/>
  <c r="J28" i="2" s="1"/>
  <c r="H28" i="2"/>
  <c r="M27" i="2"/>
  <c r="K27" i="2"/>
  <c r="I27" i="2"/>
  <c r="H27" i="2"/>
  <c r="J27" i="2" s="1"/>
  <c r="K26" i="2"/>
  <c r="M26" i="2" s="1"/>
  <c r="I26" i="2"/>
  <c r="J26" i="2" s="1"/>
  <c r="H26" i="2"/>
  <c r="M25" i="2"/>
  <c r="K25" i="2"/>
  <c r="J25" i="2"/>
  <c r="I25" i="2"/>
  <c r="H25" i="2"/>
  <c r="K24" i="2"/>
  <c r="M24" i="2" s="1"/>
  <c r="I24" i="2"/>
  <c r="J24" i="2" s="1"/>
  <c r="H24" i="2"/>
  <c r="M23" i="2"/>
  <c r="K23" i="2"/>
  <c r="I23" i="2"/>
  <c r="H23" i="2"/>
  <c r="J23" i="2" s="1"/>
  <c r="K22" i="2"/>
  <c r="M22" i="2" s="1"/>
  <c r="I22" i="2"/>
  <c r="J22" i="2" s="1"/>
  <c r="H22" i="2"/>
  <c r="M21" i="2"/>
  <c r="K21" i="2"/>
  <c r="J21" i="2"/>
  <c r="I21" i="2"/>
  <c r="H21" i="2"/>
  <c r="K20" i="2"/>
  <c r="M20" i="2" s="1"/>
  <c r="I20" i="2"/>
  <c r="J20" i="2" s="1"/>
  <c r="H20" i="2"/>
  <c r="M19" i="2"/>
  <c r="K19" i="2"/>
  <c r="I19" i="2"/>
  <c r="H19" i="2"/>
  <c r="J19" i="2" s="1"/>
  <c r="K18" i="2"/>
  <c r="M18" i="2" s="1"/>
  <c r="I18" i="2"/>
  <c r="J18" i="2" s="1"/>
  <c r="H18" i="2"/>
  <c r="M17" i="2"/>
  <c r="K17" i="2"/>
  <c r="J17" i="2"/>
  <c r="I17" i="2"/>
  <c r="H17" i="2"/>
  <c r="K16" i="2"/>
  <c r="M16" i="2" s="1"/>
  <c r="I16" i="2"/>
  <c r="J16" i="2" s="1"/>
  <c r="H16" i="2"/>
  <c r="M15" i="2"/>
  <c r="K15" i="2"/>
  <c r="I15" i="2"/>
  <c r="H15" i="2"/>
  <c r="J15" i="2" s="1"/>
  <c r="K14" i="2"/>
  <c r="M14" i="2" s="1"/>
  <c r="I14" i="2"/>
  <c r="J14" i="2" s="1"/>
  <c r="H14" i="2"/>
  <c r="M13" i="2"/>
  <c r="K13" i="2"/>
  <c r="J13" i="2"/>
  <c r="I13" i="2"/>
  <c r="H13" i="2"/>
  <c r="K12" i="2"/>
  <c r="M12" i="2" s="1"/>
  <c r="I12" i="2"/>
  <c r="J12" i="2" s="1"/>
  <c r="H12" i="2"/>
  <c r="M11" i="2"/>
  <c r="K11" i="2"/>
  <c r="I11" i="2"/>
  <c r="H11" i="2"/>
  <c r="J11" i="2" s="1"/>
  <c r="K10" i="2"/>
  <c r="M10" i="2" s="1"/>
  <c r="I10" i="2"/>
  <c r="J10" i="2" s="1"/>
  <c r="H10" i="2"/>
  <c r="M9" i="2"/>
  <c r="K9" i="2"/>
  <c r="J9" i="2"/>
  <c r="I9" i="2"/>
  <c r="H9" i="2"/>
  <c r="K8" i="2"/>
  <c r="M8" i="2" s="1"/>
  <c r="I8" i="2"/>
  <c r="J8" i="2" s="1"/>
  <c r="H8" i="2"/>
  <c r="M7" i="2"/>
  <c r="K7" i="2"/>
  <c r="I7" i="2"/>
  <c r="H7" i="2"/>
  <c r="J7" i="2" s="1"/>
  <c r="K6" i="2"/>
  <c r="M6" i="2" s="1"/>
  <c r="I6" i="2"/>
  <c r="J6" i="2" s="1"/>
  <c r="H6" i="2"/>
  <c r="M5" i="2"/>
  <c r="J5" i="2"/>
  <c r="I5" i="2"/>
  <c r="H5" i="2"/>
  <c r="H99" i="2" s="1"/>
  <c r="K4" i="2"/>
  <c r="I4" i="2"/>
  <c r="I99" i="2" s="1"/>
  <c r="H4" i="2"/>
  <c r="J4" i="2" l="1"/>
  <c r="K99" i="2"/>
  <c r="K296" i="1" l="1"/>
  <c r="M296" i="1" s="1"/>
  <c r="I296" i="1"/>
  <c r="H296" i="1"/>
  <c r="K295" i="1"/>
  <c r="M295" i="1" s="1"/>
  <c r="I295" i="1"/>
  <c r="H295" i="1"/>
  <c r="K294" i="1"/>
  <c r="M294" i="1" s="1"/>
  <c r="I294" i="1"/>
  <c r="H294" i="1"/>
  <c r="K293" i="1"/>
  <c r="M293" i="1" s="1"/>
  <c r="I293" i="1"/>
  <c r="H293" i="1"/>
  <c r="K292" i="1"/>
  <c r="M292" i="1" s="1"/>
  <c r="I292" i="1"/>
  <c r="H292" i="1"/>
  <c r="K291" i="1"/>
  <c r="M291" i="1" s="1"/>
  <c r="I291" i="1"/>
  <c r="H291" i="1"/>
  <c r="K290" i="1"/>
  <c r="M290" i="1" s="1"/>
  <c r="I290" i="1"/>
  <c r="H290" i="1"/>
  <c r="K289" i="1"/>
  <c r="M289" i="1" s="1"/>
  <c r="I289" i="1"/>
  <c r="H289" i="1"/>
  <c r="K288" i="1"/>
  <c r="M288" i="1" s="1"/>
  <c r="I288" i="1"/>
  <c r="H288" i="1"/>
  <c r="K287" i="1"/>
  <c r="M287" i="1" s="1"/>
  <c r="I287" i="1"/>
  <c r="H287" i="1"/>
  <c r="K286" i="1"/>
  <c r="M286" i="1" s="1"/>
  <c r="I286" i="1"/>
  <c r="H286" i="1"/>
  <c r="K285" i="1"/>
  <c r="M285" i="1" s="1"/>
  <c r="I285" i="1"/>
  <c r="H285" i="1"/>
  <c r="K284" i="1"/>
  <c r="M284" i="1" s="1"/>
  <c r="I284" i="1"/>
  <c r="H284" i="1"/>
  <c r="K283" i="1"/>
  <c r="M283" i="1" s="1"/>
  <c r="I283" i="1"/>
  <c r="H283" i="1"/>
  <c r="K282" i="1"/>
  <c r="M282" i="1" s="1"/>
  <c r="I282" i="1"/>
  <c r="H282" i="1"/>
  <c r="K281" i="1"/>
  <c r="M281" i="1" s="1"/>
  <c r="I281" i="1"/>
  <c r="H281" i="1"/>
  <c r="M280" i="1"/>
  <c r="I280" i="1"/>
  <c r="H280" i="1"/>
  <c r="K279" i="1"/>
  <c r="M279" i="1" s="1"/>
  <c r="I279" i="1"/>
  <c r="H279" i="1"/>
  <c r="K278" i="1"/>
  <c r="M278" i="1" s="1"/>
  <c r="I278" i="1"/>
  <c r="H278" i="1"/>
  <c r="K277" i="1"/>
  <c r="M277" i="1" s="1"/>
  <c r="I277" i="1"/>
  <c r="H277" i="1"/>
  <c r="K276" i="1"/>
  <c r="M276" i="1" s="1"/>
  <c r="I276" i="1"/>
  <c r="H276" i="1"/>
  <c r="K275" i="1"/>
  <c r="M275" i="1" s="1"/>
  <c r="I275" i="1"/>
  <c r="H275" i="1"/>
  <c r="K274" i="1"/>
  <c r="M274" i="1" s="1"/>
  <c r="I274" i="1"/>
  <c r="H274" i="1"/>
  <c r="K273" i="1"/>
  <c r="M273" i="1" s="1"/>
  <c r="I273" i="1"/>
  <c r="H273" i="1"/>
  <c r="K272" i="1"/>
  <c r="M272" i="1" s="1"/>
  <c r="I272" i="1"/>
  <c r="H272" i="1"/>
  <c r="K271" i="1"/>
  <c r="M271" i="1" s="1"/>
  <c r="I271" i="1"/>
  <c r="H271" i="1"/>
  <c r="K270" i="1"/>
  <c r="M270" i="1" s="1"/>
  <c r="I270" i="1"/>
  <c r="H270" i="1"/>
  <c r="K269" i="1"/>
  <c r="M269" i="1" s="1"/>
  <c r="I269" i="1"/>
  <c r="H269" i="1"/>
  <c r="K268" i="1"/>
  <c r="M268" i="1" s="1"/>
  <c r="I268" i="1"/>
  <c r="H268" i="1"/>
  <c r="K267" i="1"/>
  <c r="M267" i="1" s="1"/>
  <c r="I267" i="1"/>
  <c r="H267" i="1"/>
  <c r="K266" i="1"/>
  <c r="M266" i="1" s="1"/>
  <c r="I266" i="1"/>
  <c r="H266" i="1"/>
  <c r="K265" i="1"/>
  <c r="M265" i="1" s="1"/>
  <c r="I265" i="1"/>
  <c r="H265" i="1"/>
  <c r="K264" i="1"/>
  <c r="M264" i="1" s="1"/>
  <c r="I264" i="1"/>
  <c r="H264" i="1"/>
  <c r="K263" i="1"/>
  <c r="M263" i="1" s="1"/>
  <c r="I263" i="1"/>
  <c r="H263" i="1"/>
  <c r="K262" i="1"/>
  <c r="M262" i="1" s="1"/>
  <c r="I262" i="1"/>
  <c r="H262" i="1"/>
  <c r="K261" i="1"/>
  <c r="M261" i="1" s="1"/>
  <c r="I261" i="1"/>
  <c r="H261" i="1"/>
  <c r="K260" i="1"/>
  <c r="M260" i="1" s="1"/>
  <c r="I260" i="1"/>
  <c r="H260" i="1"/>
  <c r="I259" i="1"/>
  <c r="H259" i="1"/>
  <c r="K258" i="1"/>
  <c r="M258" i="1" s="1"/>
  <c r="I258" i="1"/>
  <c r="H258" i="1"/>
  <c r="K257" i="1"/>
  <c r="M257" i="1" s="1"/>
  <c r="I257" i="1"/>
  <c r="H257" i="1"/>
  <c r="K256" i="1"/>
  <c r="M256" i="1" s="1"/>
  <c r="I256" i="1"/>
  <c r="H256" i="1"/>
  <c r="K255" i="1"/>
  <c r="M255" i="1" s="1"/>
  <c r="I255" i="1"/>
  <c r="H255" i="1"/>
  <c r="K254" i="1"/>
  <c r="M254" i="1" s="1"/>
  <c r="I254" i="1"/>
  <c r="H254" i="1"/>
  <c r="K253" i="1"/>
  <c r="M253" i="1" s="1"/>
  <c r="I253" i="1"/>
  <c r="H253" i="1"/>
  <c r="K252" i="1"/>
  <c r="M252" i="1" s="1"/>
  <c r="I252" i="1"/>
  <c r="H252" i="1"/>
  <c r="K251" i="1"/>
  <c r="M251" i="1" s="1"/>
  <c r="I251" i="1"/>
  <c r="H251" i="1"/>
  <c r="K250" i="1"/>
  <c r="M250" i="1" s="1"/>
  <c r="I250" i="1"/>
  <c r="H250" i="1"/>
  <c r="K249" i="1"/>
  <c r="M249" i="1" s="1"/>
  <c r="I249" i="1"/>
  <c r="H249" i="1"/>
  <c r="K248" i="1"/>
  <c r="M248" i="1" s="1"/>
  <c r="I248" i="1"/>
  <c r="H248" i="1"/>
  <c r="K247" i="1"/>
  <c r="M247" i="1" s="1"/>
  <c r="I247" i="1"/>
  <c r="H247" i="1"/>
  <c r="K246" i="1"/>
  <c r="M246" i="1" s="1"/>
  <c r="I246" i="1"/>
  <c r="H246" i="1"/>
  <c r="K245" i="1"/>
  <c r="M245" i="1" s="1"/>
  <c r="I245" i="1"/>
  <c r="H245" i="1"/>
  <c r="K244" i="1"/>
  <c r="I244" i="1"/>
  <c r="H244" i="1"/>
  <c r="H297" i="1" s="1"/>
  <c r="K241" i="1"/>
  <c r="M241" i="1" s="1"/>
  <c r="I241" i="1"/>
  <c r="H241" i="1"/>
  <c r="K240" i="1"/>
  <c r="M240" i="1" s="1"/>
  <c r="I240" i="1"/>
  <c r="H240" i="1"/>
  <c r="K239" i="1"/>
  <c r="M239" i="1" s="1"/>
  <c r="I239" i="1"/>
  <c r="H239" i="1"/>
  <c r="K238" i="1"/>
  <c r="M238" i="1" s="1"/>
  <c r="I238" i="1"/>
  <c r="H238" i="1"/>
  <c r="K237" i="1"/>
  <c r="M237" i="1" s="1"/>
  <c r="I237" i="1"/>
  <c r="H237" i="1"/>
  <c r="K236" i="1"/>
  <c r="M236" i="1" s="1"/>
  <c r="I236" i="1"/>
  <c r="H236" i="1"/>
  <c r="K235" i="1"/>
  <c r="M235" i="1" s="1"/>
  <c r="I235" i="1"/>
  <c r="H235" i="1"/>
  <c r="K234" i="1"/>
  <c r="M234" i="1" s="1"/>
  <c r="I234" i="1"/>
  <c r="H234" i="1"/>
  <c r="K233" i="1"/>
  <c r="M233" i="1" s="1"/>
  <c r="I233" i="1"/>
  <c r="H233" i="1"/>
  <c r="K232" i="1"/>
  <c r="M232" i="1" s="1"/>
  <c r="I232" i="1"/>
  <c r="H232" i="1"/>
  <c r="K231" i="1"/>
  <c r="M231" i="1" s="1"/>
  <c r="I231" i="1"/>
  <c r="H231" i="1"/>
  <c r="K230" i="1"/>
  <c r="M230" i="1" s="1"/>
  <c r="I230" i="1"/>
  <c r="H230" i="1"/>
  <c r="K229" i="1"/>
  <c r="M229" i="1" s="1"/>
  <c r="I229" i="1"/>
  <c r="H229" i="1"/>
  <c r="K228" i="1"/>
  <c r="M228" i="1" s="1"/>
  <c r="I228" i="1"/>
  <c r="H228" i="1"/>
  <c r="K227" i="1"/>
  <c r="M227" i="1" s="1"/>
  <c r="H227" i="1"/>
  <c r="M226" i="1"/>
  <c r="I226" i="1"/>
  <c r="H226" i="1"/>
  <c r="K225" i="1"/>
  <c r="M225" i="1" s="1"/>
  <c r="I225" i="1"/>
  <c r="H225" i="1"/>
  <c r="K224" i="1"/>
  <c r="M224" i="1" s="1"/>
  <c r="I224" i="1"/>
  <c r="H224" i="1"/>
  <c r="K223" i="1"/>
  <c r="M223" i="1" s="1"/>
  <c r="I223" i="1"/>
  <c r="H223" i="1"/>
  <c r="K222" i="1"/>
  <c r="M222" i="1" s="1"/>
  <c r="I222" i="1"/>
  <c r="H222" i="1"/>
  <c r="K221" i="1"/>
  <c r="M221" i="1" s="1"/>
  <c r="I221" i="1"/>
  <c r="H221" i="1"/>
  <c r="K220" i="1"/>
  <c r="M220" i="1" s="1"/>
  <c r="I220" i="1"/>
  <c r="H220" i="1"/>
  <c r="K219" i="1"/>
  <c r="M219" i="1" s="1"/>
  <c r="I219" i="1"/>
  <c r="H219" i="1"/>
  <c r="K218" i="1"/>
  <c r="M218" i="1" s="1"/>
  <c r="I218" i="1"/>
  <c r="H218" i="1"/>
  <c r="K217" i="1"/>
  <c r="M217" i="1" s="1"/>
  <c r="I217" i="1"/>
  <c r="H217" i="1"/>
  <c r="K216" i="1"/>
  <c r="M216" i="1" s="1"/>
  <c r="I216" i="1"/>
  <c r="H216" i="1"/>
  <c r="K215" i="1"/>
  <c r="M215" i="1" s="1"/>
  <c r="I215" i="1"/>
  <c r="H215" i="1"/>
  <c r="K214" i="1"/>
  <c r="M214" i="1" s="1"/>
  <c r="I214" i="1"/>
  <c r="H214" i="1"/>
  <c r="K213" i="1"/>
  <c r="M213" i="1" s="1"/>
  <c r="I213" i="1"/>
  <c r="H213" i="1"/>
  <c r="K212" i="1"/>
  <c r="M212" i="1" s="1"/>
  <c r="I212" i="1"/>
  <c r="H212" i="1"/>
  <c r="K211" i="1"/>
  <c r="M211" i="1" s="1"/>
  <c r="I211" i="1"/>
  <c r="H211" i="1"/>
  <c r="K210" i="1"/>
  <c r="M210" i="1" s="1"/>
  <c r="I210" i="1"/>
  <c r="H210" i="1"/>
  <c r="K209" i="1"/>
  <c r="M209" i="1" s="1"/>
  <c r="I209" i="1"/>
  <c r="H209" i="1"/>
  <c r="K208" i="1"/>
  <c r="M208" i="1" s="1"/>
  <c r="I208" i="1"/>
  <c r="H208" i="1"/>
  <c r="K207" i="1"/>
  <c r="M207" i="1" s="1"/>
  <c r="I207" i="1"/>
  <c r="H207" i="1"/>
  <c r="K206" i="1"/>
  <c r="M206" i="1" s="1"/>
  <c r="I206" i="1"/>
  <c r="H206" i="1"/>
  <c r="K205" i="1"/>
  <c r="M205" i="1" s="1"/>
  <c r="I205" i="1"/>
  <c r="H205" i="1"/>
  <c r="K204" i="1"/>
  <c r="M204" i="1" s="1"/>
  <c r="I204" i="1"/>
  <c r="H204" i="1"/>
  <c r="K203" i="1"/>
  <c r="M203" i="1" s="1"/>
  <c r="I203" i="1"/>
  <c r="H203" i="1"/>
  <c r="K202" i="1"/>
  <c r="M202" i="1" s="1"/>
  <c r="I202" i="1"/>
  <c r="H202" i="1"/>
  <c r="K201" i="1"/>
  <c r="M201" i="1" s="1"/>
  <c r="I201" i="1"/>
  <c r="H201" i="1"/>
  <c r="K200" i="1"/>
  <c r="M200" i="1" s="1"/>
  <c r="I200" i="1"/>
  <c r="H200" i="1"/>
  <c r="K199" i="1"/>
  <c r="M199" i="1" s="1"/>
  <c r="I199" i="1"/>
  <c r="H199" i="1"/>
  <c r="K198" i="1"/>
  <c r="M198" i="1" s="1"/>
  <c r="I198" i="1"/>
  <c r="H198" i="1"/>
  <c r="K197" i="1"/>
  <c r="M197" i="1" s="1"/>
  <c r="I197" i="1"/>
  <c r="H197" i="1"/>
  <c r="K196" i="1"/>
  <c r="M196" i="1" s="1"/>
  <c r="I196" i="1"/>
  <c r="H196" i="1"/>
  <c r="K195" i="1"/>
  <c r="M195" i="1" s="1"/>
  <c r="I195" i="1"/>
  <c r="H195" i="1"/>
  <c r="K194" i="1"/>
  <c r="M194" i="1" s="1"/>
  <c r="I194" i="1"/>
  <c r="H194" i="1"/>
  <c r="K193" i="1"/>
  <c r="M193" i="1" s="1"/>
  <c r="I193" i="1"/>
  <c r="H193" i="1"/>
  <c r="K192" i="1"/>
  <c r="M192" i="1" s="1"/>
  <c r="I192" i="1"/>
  <c r="H192" i="1"/>
  <c r="K191" i="1"/>
  <c r="M191" i="1" s="1"/>
  <c r="I191" i="1"/>
  <c r="H191" i="1"/>
  <c r="K190" i="1"/>
  <c r="M190" i="1" s="1"/>
  <c r="I190" i="1"/>
  <c r="H190" i="1"/>
  <c r="K189" i="1"/>
  <c r="M189" i="1" s="1"/>
  <c r="I189" i="1"/>
  <c r="H189" i="1"/>
  <c r="K188" i="1"/>
  <c r="M188" i="1" s="1"/>
  <c r="I188" i="1"/>
  <c r="H188" i="1"/>
  <c r="K187" i="1"/>
  <c r="M187" i="1" s="1"/>
  <c r="I187" i="1"/>
  <c r="H187" i="1"/>
  <c r="K186" i="1"/>
  <c r="M186" i="1" s="1"/>
  <c r="I186" i="1"/>
  <c r="H186" i="1"/>
  <c r="K185" i="1"/>
  <c r="M185" i="1" s="1"/>
  <c r="I185" i="1"/>
  <c r="H185" i="1"/>
  <c r="K184" i="1"/>
  <c r="M184" i="1" s="1"/>
  <c r="I184" i="1"/>
  <c r="H184" i="1"/>
  <c r="K183" i="1"/>
  <c r="M183" i="1" s="1"/>
  <c r="I183" i="1"/>
  <c r="H183" i="1"/>
  <c r="K182" i="1"/>
  <c r="M182" i="1" s="1"/>
  <c r="I182" i="1"/>
  <c r="H182" i="1"/>
  <c r="K181" i="1"/>
  <c r="M181" i="1" s="1"/>
  <c r="I181" i="1"/>
  <c r="H181" i="1"/>
  <c r="K180" i="1"/>
  <c r="M180" i="1" s="1"/>
  <c r="I180" i="1"/>
  <c r="H180" i="1"/>
  <c r="K179" i="1"/>
  <c r="M179" i="1" s="1"/>
  <c r="I179" i="1"/>
  <c r="H179" i="1"/>
  <c r="K178" i="1"/>
  <c r="M178" i="1" s="1"/>
  <c r="I178" i="1"/>
  <c r="H178" i="1"/>
  <c r="K177" i="1"/>
  <c r="M177" i="1" s="1"/>
  <c r="I177" i="1"/>
  <c r="H177" i="1"/>
  <c r="K176" i="1"/>
  <c r="M176" i="1" s="1"/>
  <c r="I176" i="1"/>
  <c r="H176" i="1"/>
  <c r="K175" i="1"/>
  <c r="M175" i="1" s="1"/>
  <c r="I175" i="1"/>
  <c r="H175" i="1"/>
  <c r="K174" i="1"/>
  <c r="M174" i="1" s="1"/>
  <c r="I174" i="1"/>
  <c r="H174" i="1"/>
  <c r="K173" i="1"/>
  <c r="M173" i="1" s="1"/>
  <c r="I173" i="1"/>
  <c r="H173" i="1"/>
  <c r="K172" i="1"/>
  <c r="M172" i="1" s="1"/>
  <c r="I172" i="1"/>
  <c r="H172" i="1"/>
  <c r="K171" i="1"/>
  <c r="M171" i="1" s="1"/>
  <c r="I171" i="1"/>
  <c r="H171" i="1"/>
  <c r="K170" i="1"/>
  <c r="M170" i="1" s="1"/>
  <c r="I170" i="1"/>
  <c r="H170" i="1"/>
  <c r="K169" i="1"/>
  <c r="M169" i="1" s="1"/>
  <c r="I169" i="1"/>
  <c r="H169" i="1"/>
  <c r="K168" i="1"/>
  <c r="M168" i="1" s="1"/>
  <c r="I168" i="1"/>
  <c r="H168" i="1"/>
  <c r="K167" i="1"/>
  <c r="M167" i="1" s="1"/>
  <c r="I167" i="1"/>
  <c r="H167" i="1"/>
  <c r="K166" i="1"/>
  <c r="M166" i="1" s="1"/>
  <c r="I166" i="1"/>
  <c r="H166" i="1"/>
  <c r="K165" i="1"/>
  <c r="M165" i="1" s="1"/>
  <c r="I165" i="1"/>
  <c r="H165" i="1"/>
  <c r="K164" i="1"/>
  <c r="M164" i="1" s="1"/>
  <c r="I164" i="1"/>
  <c r="H164" i="1"/>
  <c r="K163" i="1"/>
  <c r="M163" i="1" s="1"/>
  <c r="I163" i="1"/>
  <c r="H163" i="1"/>
  <c r="K162" i="1"/>
  <c r="M162" i="1" s="1"/>
  <c r="I162" i="1"/>
  <c r="H162" i="1"/>
  <c r="K161" i="1"/>
  <c r="M161" i="1" s="1"/>
  <c r="I161" i="1"/>
  <c r="H161" i="1"/>
  <c r="K160" i="1"/>
  <c r="M160" i="1" s="1"/>
  <c r="I160" i="1"/>
  <c r="H160" i="1"/>
  <c r="K159" i="1"/>
  <c r="M159" i="1" s="1"/>
  <c r="I159" i="1"/>
  <c r="H159" i="1"/>
  <c r="K158" i="1"/>
  <c r="M158" i="1" s="1"/>
  <c r="I158" i="1"/>
  <c r="H158" i="1"/>
  <c r="K157" i="1"/>
  <c r="M157" i="1" s="1"/>
  <c r="I157" i="1"/>
  <c r="H157" i="1"/>
  <c r="K156" i="1"/>
  <c r="M156" i="1" s="1"/>
  <c r="I156" i="1"/>
  <c r="H156" i="1"/>
  <c r="K155" i="1"/>
  <c r="M155" i="1" s="1"/>
  <c r="I155" i="1"/>
  <c r="H155" i="1"/>
  <c r="K154" i="1"/>
  <c r="M154" i="1" s="1"/>
  <c r="I154" i="1"/>
  <c r="H154" i="1"/>
  <c r="K153" i="1"/>
  <c r="M153" i="1" s="1"/>
  <c r="I153" i="1"/>
  <c r="H153" i="1"/>
  <c r="K152" i="1"/>
  <c r="M152" i="1" s="1"/>
  <c r="I152" i="1"/>
  <c r="H152" i="1"/>
  <c r="K151" i="1"/>
  <c r="M151" i="1" s="1"/>
  <c r="I151" i="1"/>
  <c r="H151" i="1"/>
  <c r="K150" i="1"/>
  <c r="M150" i="1" s="1"/>
  <c r="I150" i="1"/>
  <c r="H150" i="1"/>
  <c r="K149" i="1"/>
  <c r="M149" i="1" s="1"/>
  <c r="I149" i="1"/>
  <c r="H149" i="1"/>
  <c r="K148" i="1"/>
  <c r="M148" i="1" s="1"/>
  <c r="I148" i="1"/>
  <c r="H148" i="1"/>
  <c r="K147" i="1"/>
  <c r="M147" i="1" s="1"/>
  <c r="I147" i="1"/>
  <c r="H147" i="1"/>
  <c r="K146" i="1"/>
  <c r="M146" i="1" s="1"/>
  <c r="I146" i="1"/>
  <c r="H146" i="1"/>
  <c r="K145" i="1"/>
  <c r="M145" i="1" s="1"/>
  <c r="I145" i="1"/>
  <c r="H145" i="1"/>
  <c r="K144" i="1"/>
  <c r="M144" i="1" s="1"/>
  <c r="I144" i="1"/>
  <c r="H144" i="1"/>
  <c r="K143" i="1"/>
  <c r="M143" i="1" s="1"/>
  <c r="I143" i="1"/>
  <c r="H143" i="1"/>
  <c r="K142" i="1"/>
  <c r="M142" i="1" s="1"/>
  <c r="I142" i="1"/>
  <c r="H142" i="1"/>
  <c r="K141" i="1"/>
  <c r="M141" i="1" s="1"/>
  <c r="I141" i="1"/>
  <c r="H141" i="1"/>
  <c r="K140" i="1"/>
  <c r="M140" i="1" s="1"/>
  <c r="I140" i="1"/>
  <c r="H140" i="1"/>
  <c r="K139" i="1"/>
  <c r="M139" i="1" s="1"/>
  <c r="I139" i="1"/>
  <c r="H139" i="1"/>
  <c r="K138" i="1"/>
  <c r="M138" i="1" s="1"/>
  <c r="I138" i="1"/>
  <c r="H138" i="1"/>
  <c r="K137" i="1"/>
  <c r="M137" i="1" s="1"/>
  <c r="I137" i="1"/>
  <c r="H137" i="1"/>
  <c r="K136" i="1"/>
  <c r="M136" i="1" s="1"/>
  <c r="I136" i="1"/>
  <c r="H136" i="1"/>
  <c r="K135" i="1"/>
  <c r="M135" i="1" s="1"/>
  <c r="I135" i="1"/>
  <c r="H135" i="1"/>
  <c r="K134" i="1"/>
  <c r="M134" i="1" s="1"/>
  <c r="I134" i="1"/>
  <c r="H134" i="1"/>
  <c r="K133" i="1"/>
  <c r="M133" i="1" s="1"/>
  <c r="I133" i="1"/>
  <c r="H133" i="1"/>
  <c r="K132" i="1"/>
  <c r="M132" i="1" s="1"/>
  <c r="I132" i="1"/>
  <c r="H132" i="1"/>
  <c r="K131" i="1"/>
  <c r="M131" i="1" s="1"/>
  <c r="I131" i="1"/>
  <c r="H131" i="1"/>
  <c r="K130" i="1"/>
  <c r="M130" i="1" s="1"/>
  <c r="I130" i="1"/>
  <c r="H130" i="1"/>
  <c r="K129" i="1"/>
  <c r="M129" i="1" s="1"/>
  <c r="I129" i="1"/>
  <c r="H129" i="1"/>
  <c r="K128" i="1"/>
  <c r="M128" i="1" s="1"/>
  <c r="I128" i="1"/>
  <c r="H128" i="1"/>
  <c r="K127" i="1"/>
  <c r="M127" i="1" s="1"/>
  <c r="I127" i="1"/>
  <c r="H127" i="1"/>
  <c r="K126" i="1"/>
  <c r="M126" i="1" s="1"/>
  <c r="I126" i="1"/>
  <c r="H126" i="1"/>
  <c r="K125" i="1"/>
  <c r="M125" i="1" s="1"/>
  <c r="I125" i="1"/>
  <c r="H125" i="1"/>
  <c r="K124" i="1"/>
  <c r="M124" i="1" s="1"/>
  <c r="I124" i="1"/>
  <c r="H124" i="1"/>
  <c r="K123" i="1"/>
  <c r="M123" i="1" s="1"/>
  <c r="I123" i="1"/>
  <c r="H123" i="1"/>
  <c r="K122" i="1"/>
  <c r="M122" i="1" s="1"/>
  <c r="I122" i="1"/>
  <c r="H122" i="1"/>
  <c r="K121" i="1"/>
  <c r="M121" i="1" s="1"/>
  <c r="I121" i="1"/>
  <c r="H121" i="1"/>
  <c r="K120" i="1"/>
  <c r="M120" i="1" s="1"/>
  <c r="I120" i="1"/>
  <c r="H120" i="1"/>
  <c r="K119" i="1"/>
  <c r="M119" i="1" s="1"/>
  <c r="I119" i="1"/>
  <c r="H119" i="1"/>
  <c r="K118" i="1"/>
  <c r="M118" i="1" s="1"/>
  <c r="I118" i="1"/>
  <c r="H118" i="1"/>
  <c r="K117" i="1"/>
  <c r="M117" i="1" s="1"/>
  <c r="I117" i="1"/>
  <c r="H117" i="1"/>
  <c r="K116" i="1"/>
  <c r="M116" i="1" s="1"/>
  <c r="I116" i="1"/>
  <c r="H116" i="1"/>
  <c r="K115" i="1"/>
  <c r="M115" i="1" s="1"/>
  <c r="I115" i="1"/>
  <c r="H115" i="1"/>
  <c r="K114" i="1"/>
  <c r="M114" i="1" s="1"/>
  <c r="I114" i="1"/>
  <c r="H114" i="1"/>
  <c r="K113" i="1"/>
  <c r="M113" i="1" s="1"/>
  <c r="I113" i="1"/>
  <c r="H113" i="1"/>
  <c r="K112" i="1"/>
  <c r="M112" i="1" s="1"/>
  <c r="I112" i="1"/>
  <c r="H112" i="1"/>
  <c r="K111" i="1"/>
  <c r="M111" i="1" s="1"/>
  <c r="I111" i="1"/>
  <c r="H111" i="1"/>
  <c r="K110" i="1"/>
  <c r="M110" i="1" s="1"/>
  <c r="I110" i="1"/>
  <c r="H110" i="1"/>
  <c r="K109" i="1"/>
  <c r="M109" i="1" s="1"/>
  <c r="I109" i="1"/>
  <c r="H109" i="1"/>
  <c r="K108" i="1"/>
  <c r="M108" i="1" s="1"/>
  <c r="I108" i="1"/>
  <c r="H108" i="1"/>
  <c r="K107" i="1"/>
  <c r="M107" i="1" s="1"/>
  <c r="I107" i="1"/>
  <c r="H107" i="1"/>
  <c r="K106" i="1"/>
  <c r="M106" i="1" s="1"/>
  <c r="I106" i="1"/>
  <c r="H106" i="1"/>
  <c r="K105" i="1"/>
  <c r="M105" i="1" s="1"/>
  <c r="I105" i="1"/>
  <c r="H105" i="1"/>
  <c r="K104" i="1"/>
  <c r="M104" i="1" s="1"/>
  <c r="I104" i="1"/>
  <c r="H104" i="1"/>
  <c r="K103" i="1"/>
  <c r="M103" i="1" s="1"/>
  <c r="I103" i="1"/>
  <c r="H103" i="1"/>
  <c r="K102" i="1"/>
  <c r="M102" i="1" s="1"/>
  <c r="I102" i="1"/>
  <c r="H102" i="1"/>
  <c r="K101" i="1"/>
  <c r="M101" i="1" s="1"/>
  <c r="I101" i="1"/>
  <c r="H101" i="1"/>
  <c r="K100" i="1"/>
  <c r="M100" i="1" s="1"/>
  <c r="I100" i="1"/>
  <c r="H100" i="1"/>
  <c r="K99" i="1"/>
  <c r="M99" i="1" s="1"/>
  <c r="I99" i="1"/>
  <c r="H99" i="1"/>
  <c r="K98" i="1"/>
  <c r="M98" i="1" s="1"/>
  <c r="I98" i="1"/>
  <c r="H98" i="1"/>
  <c r="K97" i="1"/>
  <c r="M97" i="1" s="1"/>
  <c r="I97" i="1"/>
  <c r="H97" i="1"/>
  <c r="K96" i="1"/>
  <c r="I96" i="1"/>
  <c r="H96" i="1"/>
  <c r="K93" i="1"/>
  <c r="M93" i="1" s="1"/>
  <c r="I93" i="1"/>
  <c r="H93" i="1"/>
  <c r="K92" i="1"/>
  <c r="M92" i="1" s="1"/>
  <c r="I92" i="1"/>
  <c r="H92" i="1"/>
  <c r="K91" i="1"/>
  <c r="M91" i="1" s="1"/>
  <c r="I91" i="1"/>
  <c r="H91" i="1"/>
  <c r="K90" i="1"/>
  <c r="M90" i="1" s="1"/>
  <c r="I90" i="1"/>
  <c r="H90" i="1"/>
  <c r="K89" i="1"/>
  <c r="M89" i="1" s="1"/>
  <c r="I89" i="1"/>
  <c r="H89" i="1"/>
  <c r="K88" i="1"/>
  <c r="M88" i="1" s="1"/>
  <c r="I88" i="1"/>
  <c r="H88" i="1"/>
  <c r="K87" i="1"/>
  <c r="M87" i="1" s="1"/>
  <c r="I87" i="1"/>
  <c r="H87" i="1"/>
  <c r="K86" i="1"/>
  <c r="M86" i="1" s="1"/>
  <c r="I86" i="1"/>
  <c r="H86" i="1"/>
  <c r="K85" i="1"/>
  <c r="M85" i="1" s="1"/>
  <c r="I85" i="1"/>
  <c r="H85" i="1"/>
  <c r="K84" i="1"/>
  <c r="M84" i="1" s="1"/>
  <c r="I84" i="1"/>
  <c r="H84" i="1"/>
  <c r="K83" i="1"/>
  <c r="M83" i="1" s="1"/>
  <c r="I83" i="1"/>
  <c r="H83" i="1"/>
  <c r="K82" i="1"/>
  <c r="M82" i="1" s="1"/>
  <c r="I82" i="1"/>
  <c r="H82" i="1"/>
  <c r="K81" i="1"/>
  <c r="M81" i="1" s="1"/>
  <c r="I81" i="1"/>
  <c r="H81" i="1"/>
  <c r="K80" i="1"/>
  <c r="M80" i="1" s="1"/>
  <c r="I80" i="1"/>
  <c r="H80" i="1"/>
  <c r="K79" i="1"/>
  <c r="M79" i="1" s="1"/>
  <c r="I79" i="1"/>
  <c r="H79" i="1"/>
  <c r="K78" i="1"/>
  <c r="M78" i="1" s="1"/>
  <c r="I78" i="1"/>
  <c r="H78" i="1"/>
  <c r="K77" i="1"/>
  <c r="M77" i="1" s="1"/>
  <c r="I77" i="1"/>
  <c r="H77" i="1"/>
  <c r="K76" i="1"/>
  <c r="M76" i="1" s="1"/>
  <c r="I76" i="1"/>
  <c r="H76" i="1"/>
  <c r="K75" i="1"/>
  <c r="M75" i="1" s="1"/>
  <c r="I75" i="1"/>
  <c r="H75" i="1"/>
  <c r="K74" i="1"/>
  <c r="M74" i="1" s="1"/>
  <c r="I74" i="1"/>
  <c r="H74" i="1"/>
  <c r="K73" i="1"/>
  <c r="M73" i="1" s="1"/>
  <c r="I73" i="1"/>
  <c r="H73" i="1"/>
  <c r="K72" i="1"/>
  <c r="M72" i="1" s="1"/>
  <c r="I72" i="1"/>
  <c r="H72" i="1"/>
  <c r="K71" i="1"/>
  <c r="M71" i="1" s="1"/>
  <c r="I71" i="1"/>
  <c r="H71" i="1"/>
  <c r="K70" i="1"/>
  <c r="M70" i="1" s="1"/>
  <c r="I70" i="1"/>
  <c r="H70" i="1"/>
  <c r="K69" i="1"/>
  <c r="M69" i="1" s="1"/>
  <c r="I69" i="1"/>
  <c r="H69" i="1"/>
  <c r="K68" i="1"/>
  <c r="M68" i="1" s="1"/>
  <c r="I68" i="1"/>
  <c r="H68" i="1"/>
  <c r="K67" i="1"/>
  <c r="M67" i="1" s="1"/>
  <c r="I67" i="1"/>
  <c r="H67" i="1"/>
  <c r="K66" i="1"/>
  <c r="M66" i="1" s="1"/>
  <c r="I66" i="1"/>
  <c r="H66" i="1"/>
  <c r="K65" i="1"/>
  <c r="M65" i="1" s="1"/>
  <c r="I65" i="1"/>
  <c r="H65" i="1"/>
  <c r="K64" i="1"/>
  <c r="M64" i="1" s="1"/>
  <c r="I64" i="1"/>
  <c r="H64" i="1"/>
  <c r="K63" i="1"/>
  <c r="I63" i="1"/>
  <c r="H63" i="1"/>
  <c r="K60" i="1"/>
  <c r="M60" i="1" s="1"/>
  <c r="I60" i="1"/>
  <c r="H60" i="1"/>
  <c r="K59" i="1"/>
  <c r="M59" i="1" s="1"/>
  <c r="I59" i="1"/>
  <c r="H59" i="1"/>
  <c r="K58" i="1"/>
  <c r="M58" i="1" s="1"/>
  <c r="I58" i="1"/>
  <c r="H58" i="1"/>
  <c r="K57" i="1"/>
  <c r="M57" i="1" s="1"/>
  <c r="I57" i="1"/>
  <c r="H57" i="1"/>
  <c r="K56" i="1"/>
  <c r="M56" i="1" s="1"/>
  <c r="I56" i="1"/>
  <c r="H56" i="1"/>
  <c r="K55" i="1"/>
  <c r="M55" i="1" s="1"/>
  <c r="I55" i="1"/>
  <c r="H55" i="1"/>
  <c r="K54" i="1"/>
  <c r="M54" i="1" s="1"/>
  <c r="I54" i="1"/>
  <c r="H54" i="1"/>
  <c r="K53" i="1"/>
  <c r="M53" i="1" s="1"/>
  <c r="I53" i="1"/>
  <c r="H53" i="1"/>
  <c r="K52" i="1"/>
  <c r="M52" i="1" s="1"/>
  <c r="I52" i="1"/>
  <c r="H52" i="1"/>
  <c r="K51" i="1"/>
  <c r="M51" i="1" s="1"/>
  <c r="I51" i="1"/>
  <c r="H51" i="1"/>
  <c r="K50" i="1"/>
  <c r="M50" i="1" s="1"/>
  <c r="I50" i="1"/>
  <c r="H50" i="1"/>
  <c r="K49" i="1"/>
  <c r="M49" i="1" s="1"/>
  <c r="I49" i="1"/>
  <c r="H49" i="1"/>
  <c r="K48" i="1"/>
  <c r="M48" i="1" s="1"/>
  <c r="I48" i="1"/>
  <c r="H48" i="1"/>
  <c r="K47" i="1"/>
  <c r="M47" i="1" s="1"/>
  <c r="I47" i="1"/>
  <c r="H47" i="1"/>
  <c r="K46" i="1"/>
  <c r="M46" i="1" s="1"/>
  <c r="I46" i="1"/>
  <c r="H46" i="1"/>
  <c r="K45" i="1"/>
  <c r="M45" i="1" s="1"/>
  <c r="I45" i="1"/>
  <c r="H45" i="1"/>
  <c r="K44" i="1"/>
  <c r="M44" i="1" s="1"/>
  <c r="I44" i="1"/>
  <c r="H44" i="1"/>
  <c r="K43" i="1"/>
  <c r="M43" i="1" s="1"/>
  <c r="I43" i="1"/>
  <c r="H43" i="1"/>
  <c r="K42" i="1"/>
  <c r="M42" i="1" s="1"/>
  <c r="I42" i="1"/>
  <c r="H42" i="1"/>
  <c r="K41" i="1"/>
  <c r="M41" i="1" s="1"/>
  <c r="I41" i="1"/>
  <c r="H41" i="1"/>
  <c r="K40" i="1"/>
  <c r="M40" i="1" s="1"/>
  <c r="I40" i="1"/>
  <c r="H40" i="1"/>
  <c r="K39" i="1"/>
  <c r="M39" i="1" s="1"/>
  <c r="I39" i="1"/>
  <c r="H39" i="1"/>
  <c r="K38" i="1"/>
  <c r="M38" i="1" s="1"/>
  <c r="I38" i="1"/>
  <c r="H38" i="1"/>
  <c r="K37" i="1"/>
  <c r="M37" i="1" s="1"/>
  <c r="I37" i="1"/>
  <c r="H37" i="1"/>
  <c r="K36" i="1"/>
  <c r="M36" i="1" s="1"/>
  <c r="I36" i="1"/>
  <c r="H36" i="1"/>
  <c r="K35" i="1"/>
  <c r="M35" i="1" s="1"/>
  <c r="I35" i="1"/>
  <c r="H35" i="1"/>
  <c r="K34" i="1"/>
  <c r="M34" i="1" s="1"/>
  <c r="I34" i="1"/>
  <c r="H34" i="1"/>
  <c r="K33" i="1"/>
  <c r="M33" i="1" s="1"/>
  <c r="I33" i="1"/>
  <c r="H33" i="1"/>
  <c r="K32" i="1"/>
  <c r="M32" i="1" s="1"/>
  <c r="I32" i="1"/>
  <c r="H32" i="1"/>
  <c r="K31" i="1"/>
  <c r="M31" i="1" s="1"/>
  <c r="I31" i="1"/>
  <c r="H31" i="1"/>
  <c r="K30" i="1"/>
  <c r="M30" i="1" s="1"/>
  <c r="I30" i="1"/>
  <c r="H30" i="1"/>
  <c r="K29" i="1"/>
  <c r="M29" i="1" s="1"/>
  <c r="I29" i="1"/>
  <c r="H29" i="1"/>
  <c r="K28" i="1"/>
  <c r="M28" i="1" s="1"/>
  <c r="I28" i="1"/>
  <c r="H28" i="1"/>
  <c r="K27" i="1"/>
  <c r="M27" i="1" s="1"/>
  <c r="I27" i="1"/>
  <c r="H27" i="1"/>
  <c r="K26" i="1"/>
  <c r="M26" i="1" s="1"/>
  <c r="I26" i="1"/>
  <c r="H26" i="1"/>
  <c r="K25" i="1"/>
  <c r="M25" i="1" s="1"/>
  <c r="I25" i="1"/>
  <c r="H25" i="1"/>
  <c r="K24" i="1"/>
  <c r="M24" i="1" s="1"/>
  <c r="I24" i="1"/>
  <c r="H24" i="1"/>
  <c r="K23" i="1"/>
  <c r="M23" i="1" s="1"/>
  <c r="I23" i="1"/>
  <c r="H23" i="1"/>
  <c r="K22" i="1"/>
  <c r="M22" i="1" s="1"/>
  <c r="I22" i="1"/>
  <c r="H22" i="1"/>
  <c r="K21" i="1"/>
  <c r="M21" i="1" s="1"/>
  <c r="I21" i="1"/>
  <c r="H21" i="1"/>
  <c r="K20" i="1"/>
  <c r="M20" i="1" s="1"/>
  <c r="I20" i="1"/>
  <c r="H20" i="1"/>
  <c r="K19" i="1"/>
  <c r="M19" i="1" s="1"/>
  <c r="I19" i="1"/>
  <c r="H19" i="1"/>
  <c r="K18" i="1"/>
  <c r="M18" i="1" s="1"/>
  <c r="I18" i="1"/>
  <c r="H18" i="1"/>
  <c r="K17" i="1"/>
  <c r="M17" i="1" s="1"/>
  <c r="I17" i="1"/>
  <c r="H17" i="1"/>
  <c r="K16" i="1"/>
  <c r="M16" i="1" s="1"/>
  <c r="I16" i="1"/>
  <c r="H16" i="1"/>
  <c r="K15" i="1"/>
  <c r="M15" i="1" s="1"/>
  <c r="I15" i="1"/>
  <c r="H15" i="1"/>
  <c r="K14" i="1"/>
  <c r="M14" i="1" s="1"/>
  <c r="I14" i="1"/>
  <c r="H14" i="1"/>
  <c r="K13" i="1"/>
  <c r="M13" i="1" s="1"/>
  <c r="I13" i="1"/>
  <c r="H13" i="1"/>
  <c r="K12" i="1"/>
  <c r="M12" i="1" s="1"/>
  <c r="I12" i="1"/>
  <c r="H12" i="1"/>
  <c r="K11" i="1"/>
  <c r="M11" i="1" s="1"/>
  <c r="I11" i="1"/>
  <c r="H11" i="1"/>
  <c r="K10" i="1"/>
  <c r="M10" i="1" s="1"/>
  <c r="I10" i="1"/>
  <c r="H10" i="1"/>
  <c r="K9" i="1"/>
  <c r="M9" i="1" s="1"/>
  <c r="I9" i="1"/>
  <c r="H9" i="1"/>
  <c r="K8" i="1"/>
  <c r="M8" i="1" s="1"/>
  <c r="I8" i="1"/>
  <c r="H8" i="1"/>
  <c r="K7" i="1"/>
  <c r="M7" i="1" s="1"/>
  <c r="I7" i="1"/>
  <c r="H7" i="1"/>
  <c r="K6" i="1"/>
  <c r="I6" i="1"/>
  <c r="H6" i="1"/>
  <c r="M5" i="1"/>
  <c r="H5" i="1"/>
  <c r="H4" i="1"/>
  <c r="K297" i="1" l="1"/>
  <c r="I94" i="1"/>
  <c r="H242" i="1"/>
  <c r="H298" i="1" s="1"/>
  <c r="I297" i="1"/>
  <c r="I242" i="1"/>
  <c r="K242" i="1"/>
  <c r="M63" i="1"/>
  <c r="M94" i="1" s="1"/>
  <c r="K94" i="1"/>
  <c r="J249" i="1"/>
  <c r="H94" i="1"/>
  <c r="J79" i="1"/>
  <c r="I61" i="1"/>
  <c r="J76" i="1"/>
  <c r="H61" i="1"/>
  <c r="M6" i="1"/>
  <c r="M61" i="1" s="1"/>
  <c r="K61" i="1"/>
  <c r="J27" i="1"/>
  <c r="J31" i="1"/>
  <c r="J55" i="1"/>
  <c r="J59" i="1"/>
  <c r="J65" i="1"/>
  <c r="J69" i="1"/>
  <c r="J68" i="1"/>
  <c r="J35" i="1"/>
  <c r="J134" i="1"/>
  <c r="J123" i="1"/>
  <c r="J127" i="1"/>
  <c r="J131" i="1"/>
  <c r="J135" i="1"/>
  <c r="J151" i="1"/>
  <c r="J155" i="1"/>
  <c r="J34" i="1"/>
  <c r="J42" i="1"/>
  <c r="J45" i="1"/>
  <c r="J89" i="1"/>
  <c r="J93" i="1"/>
  <c r="J99" i="1"/>
  <c r="J103" i="1"/>
  <c r="J223" i="1"/>
  <c r="J11" i="1"/>
  <c r="J24" i="1"/>
  <c r="J102" i="1"/>
  <c r="J110" i="1"/>
  <c r="J113" i="1"/>
  <c r="J269" i="1"/>
  <c r="J8" i="1"/>
  <c r="J16" i="1"/>
  <c r="J21" i="1"/>
  <c r="J53" i="1"/>
  <c r="J121" i="1"/>
  <c r="J161" i="1"/>
  <c r="J17" i="1"/>
  <c r="J87" i="1"/>
  <c r="J149" i="1"/>
  <c r="J185" i="1"/>
  <c r="J193" i="1"/>
  <c r="J235" i="1"/>
  <c r="J281" i="1"/>
  <c r="J37" i="1"/>
  <c r="J47" i="1"/>
  <c r="J51" i="1"/>
  <c r="J71" i="1"/>
  <c r="J81" i="1"/>
  <c r="J85" i="1"/>
  <c r="J105" i="1"/>
  <c r="J115" i="1"/>
  <c r="J119" i="1"/>
  <c r="J137" i="1"/>
  <c r="J143" i="1"/>
  <c r="J147" i="1"/>
  <c r="J231" i="1"/>
  <c r="J257" i="1"/>
  <c r="J263" i="1"/>
  <c r="J273" i="1"/>
  <c r="J10" i="1"/>
  <c r="J50" i="1"/>
  <c r="J84" i="1"/>
  <c r="J118" i="1"/>
  <c r="J142" i="1"/>
  <c r="J146" i="1"/>
  <c r="J169" i="1"/>
  <c r="J201" i="1"/>
  <c r="J215" i="1"/>
  <c r="J229" i="1"/>
  <c r="J239" i="1"/>
  <c r="J265" i="1"/>
  <c r="J289" i="1"/>
  <c r="J295" i="1"/>
  <c r="J19" i="1"/>
  <c r="J5" i="1"/>
  <c r="J15" i="1"/>
  <c r="J26" i="1"/>
  <c r="J29" i="1"/>
  <c r="J39" i="1"/>
  <c r="J43" i="1"/>
  <c r="J58" i="1"/>
  <c r="J73" i="1"/>
  <c r="J77" i="1"/>
  <c r="J92" i="1"/>
  <c r="J107" i="1"/>
  <c r="J111" i="1"/>
  <c r="J126" i="1"/>
  <c r="J129" i="1"/>
  <c r="J139" i="1"/>
  <c r="J154" i="1"/>
  <c r="J177" i="1"/>
  <c r="J209" i="1"/>
  <c r="J287" i="1"/>
  <c r="J293" i="1"/>
  <c r="J13" i="1"/>
  <c r="J18" i="1"/>
  <c r="J30" i="1"/>
  <c r="J38" i="1"/>
  <c r="J46" i="1"/>
  <c r="J54" i="1"/>
  <c r="J64" i="1"/>
  <c r="J72" i="1"/>
  <c r="J80" i="1"/>
  <c r="J88" i="1"/>
  <c r="J98" i="1"/>
  <c r="J106" i="1"/>
  <c r="J114" i="1"/>
  <c r="J122" i="1"/>
  <c r="J130" i="1"/>
  <c r="J138" i="1"/>
  <c r="J144" i="1"/>
  <c r="J157" i="1"/>
  <c r="J165" i="1"/>
  <c r="J173" i="1"/>
  <c r="J181" i="1"/>
  <c r="J189" i="1"/>
  <c r="J197" i="1"/>
  <c r="J205" i="1"/>
  <c r="J213" i="1"/>
  <c r="J219" i="1"/>
  <c r="J247" i="1"/>
  <c r="J253" i="1"/>
  <c r="J279" i="1"/>
  <c r="J285" i="1"/>
  <c r="J7" i="1"/>
  <c r="J9" i="1"/>
  <c r="J12" i="1"/>
  <c r="J23" i="1"/>
  <c r="J25" i="1"/>
  <c r="J28" i="1"/>
  <c r="J33" i="1"/>
  <c r="J36" i="1"/>
  <c r="J41" i="1"/>
  <c r="J44" i="1"/>
  <c r="J49" i="1"/>
  <c r="J52" i="1"/>
  <c r="J57" i="1"/>
  <c r="J60" i="1"/>
  <c r="J67" i="1"/>
  <c r="J70" i="1"/>
  <c r="J75" i="1"/>
  <c r="J78" i="1"/>
  <c r="J83" i="1"/>
  <c r="J86" i="1"/>
  <c r="J91" i="1"/>
  <c r="J101" i="1"/>
  <c r="J104" i="1"/>
  <c r="J109" i="1"/>
  <c r="J112" i="1"/>
  <c r="J117" i="1"/>
  <c r="J120" i="1"/>
  <c r="J125" i="1"/>
  <c r="J128" i="1"/>
  <c r="J133" i="1"/>
  <c r="J136" i="1"/>
  <c r="J141" i="1"/>
  <c r="J150" i="1"/>
  <c r="J163" i="1"/>
  <c r="J171" i="1"/>
  <c r="J179" i="1"/>
  <c r="J187" i="1"/>
  <c r="J195" i="1"/>
  <c r="J203" i="1"/>
  <c r="J211" i="1"/>
  <c r="J237" i="1"/>
  <c r="J245" i="1"/>
  <c r="J271" i="1"/>
  <c r="J277" i="1"/>
  <c r="J20" i="1"/>
  <c r="J32" i="1"/>
  <c r="J40" i="1"/>
  <c r="J56" i="1"/>
  <c r="J74" i="1"/>
  <c r="J82" i="1"/>
  <c r="J90" i="1"/>
  <c r="J100" i="1"/>
  <c r="J108" i="1"/>
  <c r="J116" i="1"/>
  <c r="J132" i="1"/>
  <c r="J183" i="1"/>
  <c r="J191" i="1"/>
  <c r="J199" i="1"/>
  <c r="J207" i="1"/>
  <c r="J255" i="1"/>
  <c r="J261" i="1"/>
  <c r="J48" i="1"/>
  <c r="J66" i="1"/>
  <c r="J124" i="1"/>
  <c r="J152" i="1"/>
  <c r="J159" i="1"/>
  <c r="J167" i="1"/>
  <c r="J175" i="1"/>
  <c r="J221" i="1"/>
  <c r="J227" i="1"/>
  <c r="J140" i="1"/>
  <c r="J145" i="1"/>
  <c r="J148" i="1"/>
  <c r="J153" i="1"/>
  <c r="J156" i="1"/>
  <c r="J158" i="1"/>
  <c r="J160" i="1"/>
  <c r="J162" i="1"/>
  <c r="J164" i="1"/>
  <c r="J166" i="1"/>
  <c r="J168" i="1"/>
  <c r="J170" i="1"/>
  <c r="J172" i="1"/>
  <c r="J174" i="1"/>
  <c r="J176" i="1"/>
  <c r="J178" i="1"/>
  <c r="J180" i="1"/>
  <c r="J182" i="1"/>
  <c r="J184" i="1"/>
  <c r="J186" i="1"/>
  <c r="J188" i="1"/>
  <c r="J190" i="1"/>
  <c r="J192" i="1"/>
  <c r="J194" i="1"/>
  <c r="J196" i="1"/>
  <c r="J198" i="1"/>
  <c r="J200" i="1"/>
  <c r="J202" i="1"/>
  <c r="J204" i="1"/>
  <c r="J206" i="1"/>
  <c r="J208" i="1"/>
  <c r="J217" i="1"/>
  <c r="J225" i="1"/>
  <c r="J233" i="1"/>
  <c r="J241" i="1"/>
  <c r="J251" i="1"/>
  <c r="J259" i="1"/>
  <c r="J267" i="1"/>
  <c r="J275" i="1"/>
  <c r="J283" i="1"/>
  <c r="J291" i="1"/>
  <c r="J210" i="1"/>
  <c r="J212" i="1"/>
  <c r="J214" i="1"/>
  <c r="J216" i="1"/>
  <c r="J218" i="1"/>
  <c r="J220" i="1"/>
  <c r="J222" i="1"/>
  <c r="J224" i="1"/>
  <c r="J226" i="1"/>
  <c r="J228" i="1"/>
  <c r="J230" i="1"/>
  <c r="J232" i="1"/>
  <c r="J234" i="1"/>
  <c r="J236" i="1"/>
  <c r="J238" i="1"/>
  <c r="J240" i="1"/>
  <c r="J246" i="1"/>
  <c r="J248" i="1"/>
  <c r="J250" i="1"/>
  <c r="J252" i="1"/>
  <c r="J254" i="1"/>
  <c r="J256" i="1"/>
  <c r="J258" i="1"/>
  <c r="J260" i="1"/>
  <c r="J262" i="1"/>
  <c r="J264" i="1"/>
  <c r="J266" i="1"/>
  <c r="J268" i="1"/>
  <c r="J270" i="1"/>
  <c r="J272" i="1"/>
  <c r="J274" i="1"/>
  <c r="J276" i="1"/>
  <c r="J278" i="1"/>
  <c r="J280" i="1"/>
  <c r="J282" i="1"/>
  <c r="J284" i="1"/>
  <c r="J286" i="1"/>
  <c r="J288" i="1"/>
  <c r="J290" i="1"/>
  <c r="J292" i="1"/>
  <c r="J294" i="1"/>
  <c r="J296" i="1"/>
  <c r="J4" i="1"/>
  <c r="J14" i="1"/>
  <c r="J6" i="1"/>
  <c r="J22" i="1"/>
  <c r="J63" i="1"/>
  <c r="J96" i="1"/>
  <c r="J97" i="1"/>
  <c r="M96" i="1"/>
  <c r="M242" i="1" s="1"/>
  <c r="M244" i="1"/>
  <c r="M297" i="1" s="1"/>
  <c r="J244" i="1"/>
  <c r="I298" i="1" l="1"/>
  <c r="K298" i="1"/>
  <c r="M298" i="1"/>
</calcChain>
</file>

<file path=xl/sharedStrings.xml><?xml version="1.0" encoding="utf-8"?>
<sst xmlns="http://schemas.openxmlformats.org/spreadsheetml/2006/main" count="1309" uniqueCount="730">
  <si>
    <t>2014.gads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</si>
  <si>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</si>
  <si>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</si>
  <si>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</si>
  <si>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</si>
  <si>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</si>
  <si>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</si>
  <si>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</si>
  <si>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</si>
  <si>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</si>
  <si>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</si>
  <si>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</si>
  <si>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</si>
  <si>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EUR</t>
  </si>
  <si>
    <t>EUR/kWh</t>
  </si>
  <si>
    <t>SEN, EUR</t>
  </si>
  <si>
    <t>ABGS, SIA (ex. IMPORTEX GROUP, SIA)</t>
  </si>
  <si>
    <t>AD Biogāzes stacija, SIA</t>
  </si>
  <si>
    <t>Agro Cemeri, SIA (ex.AGRO 3, SIA)</t>
  </si>
  <si>
    <t>Agro Iecava, SIA</t>
  </si>
  <si>
    <t>Agro Lestene, SIA</t>
  </si>
  <si>
    <t>BALTIJAS DĀRZEŅI, KS</t>
  </si>
  <si>
    <t>BĒRZI BIO, SIA</t>
  </si>
  <si>
    <t>BIO Auri, SIA</t>
  </si>
  <si>
    <t>BIO FUTURE, SIA</t>
  </si>
  <si>
    <t>BIO ZIEDI, SIA</t>
  </si>
  <si>
    <t>BIOENERĢIJA-08, SIA</t>
  </si>
  <si>
    <t>BIOPLUS, SIA</t>
  </si>
  <si>
    <t>BP Energy, SIA</t>
  </si>
  <si>
    <t>Brakšķi Enerģija, SIA</t>
  </si>
  <si>
    <t>DAILE AGRO, SIA</t>
  </si>
  <si>
    <t>Divjumi, ZS</t>
  </si>
  <si>
    <t>DRUVAS UNGURI, SIA</t>
  </si>
  <si>
    <t>EcoZeta, SIA</t>
  </si>
  <si>
    <t>EKORIMA, SIA</t>
  </si>
  <si>
    <t>GAS STREAM, SIA</t>
  </si>
  <si>
    <t>Getliņi EKO, BO SIA</t>
  </si>
  <si>
    <t>Grow Energy, SIA</t>
  </si>
  <si>
    <t>INTERNATIONAL INVESTMENTS, SIA</t>
  </si>
  <si>
    <t>KŅAVAS GRANULAS, SIA</t>
  </si>
  <si>
    <t>LB ENERGY, SIA</t>
  </si>
  <si>
    <t>LIELMEŽOTNE, SIA</t>
  </si>
  <si>
    <t>Līgo, Vintera Jelgavas rajona ZS</t>
  </si>
  <si>
    <t>MC bio, SIA</t>
  </si>
  <si>
    <t>NOPA LTD, SIA</t>
  </si>
  <si>
    <t>PAMPĀĻI, SIA</t>
  </si>
  <si>
    <t>Pilslejas, ZS</t>
  </si>
  <si>
    <t>REKONSTRUKCIJA UN INVESTĪCIJAS, SIA</t>
  </si>
  <si>
    <t>RIGENS, SIA</t>
  </si>
  <si>
    <t>RZS ENERGO, SIA</t>
  </si>
  <si>
    <t>SIDGUNDAS BIO, SIA</t>
  </si>
  <si>
    <t>ULBROKA, SIA</t>
  </si>
  <si>
    <t>Vecauce, SIA LLU Mācību un pētījumu saimniecība</t>
  </si>
  <si>
    <t>Vecsiljāņi, ZS</t>
  </si>
  <si>
    <t>Vegi eco, SIA</t>
  </si>
  <si>
    <t>Viļānu selekcijas un izmēģinajumu stacija, AS</t>
  </si>
  <si>
    <t>ZAAO ENERĢIJA, SIA</t>
  </si>
  <si>
    <t>Zaļā Mārupe, SIA</t>
  </si>
  <si>
    <t>Zaļās zemes enerģija SIA</t>
  </si>
  <si>
    <t>Zemgales enerģijas parks, SIA</t>
  </si>
  <si>
    <t>Zemgaļi JR, SIA</t>
  </si>
  <si>
    <t>ZEMTURI  ZS, SIA</t>
  </si>
  <si>
    <t>ALL Transporting, SIA</t>
  </si>
  <si>
    <t>BETULA PREMIUM, SIA</t>
  </si>
  <si>
    <t>BIOENINVEST, SIA</t>
  </si>
  <si>
    <t>BROCĒNU ENERĢIJA, SIA</t>
  </si>
  <si>
    <t>Delta Zaļā Enerģija, SIA</t>
  </si>
  <si>
    <t>Enefit power &amp; Heat Valka, SIA</t>
  </si>
  <si>
    <t>Enertec 1, SIA</t>
  </si>
  <si>
    <t>Enertec Jēkabpils, SIA</t>
  </si>
  <si>
    <t>GRAANUL INVEST, SIA</t>
  </si>
  <si>
    <t>Graanul Pellets Energy, SIA</t>
  </si>
  <si>
    <t>Green Energy Trio, SIA</t>
  </si>
  <si>
    <t>Incukalns Energy, SIA</t>
  </si>
  <si>
    <t>JE Enerģija, SIA</t>
  </si>
  <si>
    <t>Jēkabpils siltums, SIA</t>
  </si>
  <si>
    <t>Krāslavas nami, SIA</t>
  </si>
  <si>
    <t>KULDĪGAS SILTUMTĪKLI, SIA</t>
  </si>
  <si>
    <t>LG LIESMA, SIA</t>
  </si>
  <si>
    <t>MRK Serviss, SIA</t>
  </si>
  <si>
    <t>OŠUKALNS, SIA</t>
  </si>
  <si>
    <t>PREIĻU SILTUMS (SECES KOKS)  SIA</t>
  </si>
  <si>
    <t>SALDUS ENERĢIJA, SIA</t>
  </si>
  <si>
    <t>Sātiņi Energo LM, AS</t>
  </si>
  <si>
    <t>SM ENERGO, SIA</t>
  </si>
  <si>
    <t>TUKUMS DH, SIA</t>
  </si>
  <si>
    <t>WBT Latvija, SIA</t>
  </si>
  <si>
    <t>AĢES DZIRNAVAS, ZS Aģes dzirnavu HES</t>
  </si>
  <si>
    <t>AL Graudi, SIA</t>
  </si>
  <si>
    <t>AMATAS HES, SIA Karļu aizspr.HES</t>
  </si>
  <si>
    <t>ANNENIEKU ŪDENS DZIRNAVAS, SIA Annenieku HES</t>
  </si>
  <si>
    <t>AVOTI, ZS Pampāļu HES</t>
  </si>
  <si>
    <t>ĀŽU HES, SIA Āžu dzirnavu HES</t>
  </si>
  <si>
    <t>BILLES HES, SIA Billes HES</t>
  </si>
  <si>
    <t>Bišpēteru Tukuma rajona Islavas pagasta G.Grīga "Bišpēteru" ZS Bišpēteru HES</t>
  </si>
  <si>
    <t>BITMETA DZIRNAVAS, IK Kalna dzirnavu HES</t>
  </si>
  <si>
    <t>BRANDEĻU HES, SIA Brandeļu HES</t>
  </si>
  <si>
    <t>BRASLAS HES, SIA Braslas HES</t>
  </si>
  <si>
    <t>BRŪNU HES, SIA Brūnu HES</t>
  </si>
  <si>
    <t>CEĻŠ, IU Trikātas HES</t>
  </si>
  <si>
    <t>CIRĪŠU HES, SIA Cirīšu HES</t>
  </si>
  <si>
    <t>CĪRUĻU ROBEŽNIEKI SIA, Robežnieku HES</t>
  </si>
  <si>
    <t>DOBELES HES, SIA Dobeles HES</t>
  </si>
  <si>
    <t>DZELDAS HES, SIA Dzeldas HES</t>
  </si>
  <si>
    <t>Dzirnas DLS SIA</t>
  </si>
  <si>
    <t>DZIRNAVAS, Dobeses rajona Bērzes pagasta ZS Bērzes HES</t>
  </si>
  <si>
    <t>DZIRNAVAS, Gārsenes pagasta A.Spoles ZS Gārsenes HES</t>
  </si>
  <si>
    <t>DZIRNAVAS, Saldus rajona Brocēnu pilsētas ZS Cieceres HES</t>
  </si>
  <si>
    <t>Dzirnavas, Tukuma raj. ZS, Sēmes HES</t>
  </si>
  <si>
    <t>DZIRNAVAS-K -K,SIA Kārlīšu dz HES</t>
  </si>
  <si>
    <t>EDVIHES, SIA Līču dz. HES</t>
  </si>
  <si>
    <t>EGLĪTIS UN BIEDRI, SIA Ērgļu HES</t>
  </si>
  <si>
    <t>ENERGO 2000, SIA Brutuļu HES</t>
  </si>
  <si>
    <t>ENERGO 2000, SIA Jaunannas HES</t>
  </si>
  <si>
    <t>ENERĢIJA A.A, SIA Bunkas HES</t>
  </si>
  <si>
    <t>EZERSPĪĶI, Saldus rajona Šķēdes pagasta ZS Gravas HES</t>
  </si>
  <si>
    <t>EZERSPĪĶI, Saldus rajona Šķēdes pagasta ZS Spīķu HES</t>
  </si>
  <si>
    <t>EZERSPĪĶI, Saldus rajona Šķēdes pagasta ZS Šķēdes HES</t>
  </si>
  <si>
    <t>EZERSPĪĶI, Saldus rajona Šķēdes pagasta ZS, Vecdzirnavas HES</t>
  </si>
  <si>
    <t>ĒRBERĢES HES, SIA Ērberģes HES</t>
  </si>
  <si>
    <t>FIRMA-GABRO, SIA Prūšu HES</t>
  </si>
  <si>
    <t>GAISMA - 97, SIA Smiltenes HES</t>
  </si>
  <si>
    <t>GALGAUSKAS AINAVAS, SIA Ainavas HES</t>
  </si>
  <si>
    <t>GALGAUSKAS DZIRNAVU HES, SIA Galgauskas dz. HES</t>
  </si>
  <si>
    <t>GAUJAS HIDROELEKTROSTACIJA, SIA Gaujas HES</t>
  </si>
  <si>
    <t>GM, SIA Nigras HES</t>
  </si>
  <si>
    <t>GM, SIA Tiltleju HES</t>
  </si>
  <si>
    <t>GRANTIŅI, Saldus rajona Nīgrandes pagasta ZS , Grantiņu HES</t>
  </si>
  <si>
    <t>GRANTIŅI, Saldus rajona Nīgrandes pagasta ZS Lejnieku HES</t>
  </si>
  <si>
    <t>GREV, SIA Grīvnieku HES</t>
  </si>
  <si>
    <t>GRIENVALDE, SIA Lejas ūd. Dzirnavu HES</t>
  </si>
  <si>
    <t>GRĪVAIŠU HES, SIA Grīvaišu HES</t>
  </si>
  <si>
    <t>GROBIŅAS HES, SIA Grobiņas HES</t>
  </si>
  <si>
    <t>GRŪBE-HIDRO, SIA Grūbes HES</t>
  </si>
  <si>
    <t>HESS, SIA Skrīveru dz.HES</t>
  </si>
  <si>
    <t>Hydro power, SIA</t>
  </si>
  <si>
    <t>HYDROENERGY LATVIA, SIA Ropažu HES</t>
  </si>
  <si>
    <t>IEVULĪČI, SIA Imantas dzirnavu HES</t>
  </si>
  <si>
    <t>JANOVSKIS, SIA Viļānu HES</t>
  </si>
  <si>
    <t>Jaunkraukļi, Andras Cibuļskas Ādažu pagasta ZS, Mazkrāču HES</t>
  </si>
  <si>
    <t>JAUNLEZDIŅI, Valkas rajona Vijciema pagasta ZS, Skripstu HES</t>
  </si>
  <si>
    <t>JĀŠA HES, SIA Pelēču HES</t>
  </si>
  <si>
    <t>JECIS, SIA Ilzēnu HES</t>
  </si>
  <si>
    <t>JEISKAS DZIRNAVAS, Valkas rajona Launkalnes pagasta I.Ērgles ZS, Jeiskas dz. HES</t>
  </si>
  <si>
    <t>KALNA KĀRKLI, SIA Dzirnavu HES, Kalna Kārklu HES</t>
  </si>
  <si>
    <t>KALNA-RUSUĻI, ZS Kalna dz. HES</t>
  </si>
  <si>
    <t>KALNA-RUSUĻI, ZS Lejas dz. HES</t>
  </si>
  <si>
    <t>KALNDZIRNAVAS, Valkas pilsētas SIA, Kalndzirnavas HES</t>
  </si>
  <si>
    <t>KARĪNA, Norvaiša IU Sudmalnieku HES</t>
  </si>
  <si>
    <t>KORNA DZIRNAVU HES, SIA Korna dzirn HES</t>
  </si>
  <si>
    <t>KRĀCE, SIA Augstāres HES</t>
  </si>
  <si>
    <t>KRĒSLIŅI, SIA Ķoņu dz.HES</t>
  </si>
  <si>
    <t>KRĪGAĻU DZIRNAVAS,SIA Krīgaļu dz.HES</t>
  </si>
  <si>
    <t>KROTES ENERĢIJA, SIA Krotes HES</t>
  </si>
  <si>
    <t>Labdeves, SIA Sendzirnavas HES</t>
  </si>
  <si>
    <t>LATGALES ENERĢĒTIKA, AS Felicianova HES</t>
  </si>
  <si>
    <t>LATGALES ENERĢĒTIKA, AS Kubulova HES</t>
  </si>
  <si>
    <t>LATGALES ENERĢĒTIKA, AS Spruktu HES</t>
  </si>
  <si>
    <t>Latvenergo, AS Aiviekstes HES</t>
  </si>
  <si>
    <t>LĪDUMI, Saldus rajona Blīdenes pagasta ZS, Berķenes HES</t>
  </si>
  <si>
    <t>Lūkins &amp; Lūkins, SIA Paideru HES</t>
  </si>
  <si>
    <t>Mazā Jugla Hidro, SIA Dobelnieku HES</t>
  </si>
  <si>
    <t>Mazdambji, SIA Rendas HES</t>
  </si>
  <si>
    <t>MEGATE, SIA Kazdangas dz. HES</t>
  </si>
  <si>
    <t>MEŽROZĪTE HES, SIA Straumes HES</t>
  </si>
  <si>
    <t>MHK ABULS, AS Brenguļu HES</t>
  </si>
  <si>
    <t>MHK ABULS, AS Pakuļu HES</t>
  </si>
  <si>
    <t>MHK ABULS, AS Sinoles HES</t>
  </si>
  <si>
    <t>NAGĻU HES, SIA Nagļu HES</t>
  </si>
  <si>
    <t>NERETAS DZIRNAVAS, SIA Neretas HES</t>
  </si>
  <si>
    <t>NOVATORS SIA, Šķīvišķu HES</t>
  </si>
  <si>
    <t>NOVATORS, SIA Dubeņecas dz.HES</t>
  </si>
  <si>
    <t>NOVATORS, SIA Galvānu HES</t>
  </si>
  <si>
    <t>NOVATORS, SIA Gulbīšu HES</t>
  </si>
  <si>
    <t>NOVATORS, SIA Kroņauces HES</t>
  </si>
  <si>
    <t>NOVATORS, SIA Rundāles HES</t>
  </si>
  <si>
    <t>NOVATORS, SIA Viduskroģeru HES</t>
  </si>
  <si>
    <t>NOVATORS, SIA Ziedlejas HES</t>
  </si>
  <si>
    <t>OGRES HES, SIA Ogres HES</t>
  </si>
  <si>
    <t>Oserviss, SIA Lobes dz. HES</t>
  </si>
  <si>
    <t>OZOLKALNI, ZS Dižstendes HES</t>
  </si>
  <si>
    <t>PALSMANES ŪDENSDZIRNAVU HES, SIA Palsmanes HES</t>
  </si>
  <si>
    <t>Patina SIA, Karvas HES</t>
  </si>
  <si>
    <t>Pāces dzirnavas, SIA Pāces dz.HES</t>
  </si>
  <si>
    <t>PILSKALNA HES, SIA Pilskalna HES</t>
  </si>
  <si>
    <t>PILSKALNA HES, SIA Rankas HES</t>
  </si>
  <si>
    <t>RANKA HIDRO, SIA Variņu HES</t>
  </si>
  <si>
    <t>Raunas dzirnavas, SIA Raunas HES</t>
  </si>
  <si>
    <t>RAUZAS DZIRNAVAS, ZS Rauzas dz HES</t>
  </si>
  <si>
    <t>RIDEĻU DZIRNAVAS, SIA Rideļu dz. HES</t>
  </si>
  <si>
    <t>Rubīns GG, SIA Dzelzāmuru HES</t>
  </si>
  <si>
    <t>RUKAIŠI, ZS Rukaišu HES</t>
  </si>
  <si>
    <t>S&amp;E Management, SIA Vizlas HES</t>
  </si>
  <si>
    <t>SANKAĻI, SIA Sankaļu HES</t>
  </si>
  <si>
    <t>SASPĒLE, SIA Lācīšu HES</t>
  </si>
  <si>
    <t>SKUĶĪŠU DZIRNAVAS,Rīgas rajona Garkalnes pagasta ZS, Skuķīšu dz. HES</t>
  </si>
  <si>
    <t>SL PLUS Rauskas HES</t>
  </si>
  <si>
    <t>Spēkstacija PR, SIA Dzirnavnieku HES</t>
  </si>
  <si>
    <t>SPRIDZĒNU HES, SIA Spridzēnu HES</t>
  </si>
  <si>
    <t>STIEBRIŅI, Kalsnavas pagasta J.Rudzīša ZS Ļaudonas Vilnas f-kas HES</t>
  </si>
  <si>
    <t>STRELĒCIJA, SIA Paleju HES</t>
  </si>
  <si>
    <t>SUDA, SIA Mālpils ūd.dz. HES</t>
  </si>
  <si>
    <t>SUDALIŅA, SIA Lejas dz. HES</t>
  </si>
  <si>
    <t>Surmis, SIA</t>
  </si>
  <si>
    <t>Tovtra, SIA Rikteres ūd. dz. HES</t>
  </si>
  <si>
    <t>VADAKSTES HES, SIA Vadakstes HES</t>
  </si>
  <si>
    <t>VANKA, SIA Padures HES</t>
  </si>
  <si>
    <t>VANKA, SIA Apriķu HES</t>
  </si>
  <si>
    <t>VANKA, SIA Baronu HES</t>
  </si>
  <si>
    <t>VANKA, SIA Ēdoles HES</t>
  </si>
  <si>
    <t>VANKA, SIA Mūrmuižas HES</t>
  </si>
  <si>
    <t>VANKA, SIA Rudbāržu HES</t>
  </si>
  <si>
    <t>Vecogre, SIA Emmas dzirnavu HES</t>
  </si>
  <si>
    <t>VECPIEBALGAS DZIRNAVAS, Cēsu rajona Ilmāra Šerberga IU, Inešu HES</t>
  </si>
  <si>
    <t>Vēžu krāces, SIA</t>
  </si>
  <si>
    <t>VIESATAS HES, SIA Viesatas HES</t>
  </si>
  <si>
    <t>VIORA PLUSS, SIA Krievciema HES</t>
  </si>
  <si>
    <t>VN ŪDENS-DZIRNAVAS SIA Ūdensdzirnavu HES</t>
  </si>
  <si>
    <t>Z Group, SIA Cīravas ūd.dz. HES</t>
  </si>
  <si>
    <t>ZAĶĪŠI, Saldus rajona zirņu pagasta ZS, Dirnavnieku HES</t>
  </si>
  <si>
    <t>Zaņas ūdensdzirnavas, SIA Zaņas dz. HES</t>
  </si>
  <si>
    <t>ZARIŅI, Liepājas raj. Kalētu pag. ZS, Ezeres dzirnavu HES</t>
  </si>
  <si>
    <t>ZILUPES HES, SIA Zilupes HES</t>
  </si>
  <si>
    <t>ARSENAL ENERGY, SIA</t>
  </si>
  <si>
    <t xml:space="preserve">BK ENERĢIJA, SIA </t>
  </si>
  <si>
    <t>ENERCOM PLUS, SIA</t>
  </si>
  <si>
    <t>ETB, SIA, ETB 1</t>
  </si>
  <si>
    <t>ETB, SIA, Papardes-2</t>
  </si>
  <si>
    <t>ETB, SIA, Papardes-3</t>
  </si>
  <si>
    <t>KURSA, Liepājas speciālās ekonomiskās zonas AS</t>
  </si>
  <si>
    <t>LENKAS ENERGO, SIA, Lenkas VES- 1</t>
  </si>
  <si>
    <t>LENKAS ENERGO, SIA, Lenkas VES- 2</t>
  </si>
  <si>
    <t>LENKAS ENERGO, SIA, Lenkas VES- 3</t>
  </si>
  <si>
    <t>LENKAS ENERGO, SIA, Lenkas VES- 4</t>
  </si>
  <si>
    <t>Ošmaļi Energy, SIA, Oši-1</t>
  </si>
  <si>
    <t>Ošmaļi Energy, SIA, Oši-2</t>
  </si>
  <si>
    <t>Ošmaļi Energy, SIA, Ošlejas 1</t>
  </si>
  <si>
    <t>Ošmaļi Energy, SIA, Ošlejas 2</t>
  </si>
  <si>
    <t>VĒJA PARKS 10, SIA</t>
  </si>
  <si>
    <t>VĒJA PARKS 11, SIA</t>
  </si>
  <si>
    <t>VĒJA PARKS 12, SIA</t>
  </si>
  <si>
    <t>VĒJA PARKS 13, SIA</t>
  </si>
  <si>
    <t>VĒJA PARKS 14, SIA</t>
  </si>
  <si>
    <t>VĒJA PARKS 15, SIA</t>
  </si>
  <si>
    <t>VĒJA PARKS 16, SIA</t>
  </si>
  <si>
    <t>VĒJA PARKS 17, SIA</t>
  </si>
  <si>
    <t>VĒJA PARKS 18, SIA</t>
  </si>
  <si>
    <t>VĒJA PARKS 19, SIA</t>
  </si>
  <si>
    <t>VĒJA PARKS 20, SIA</t>
  </si>
  <si>
    <t>W.e.s.  4, SIA</t>
  </si>
  <si>
    <t>W.e.s. 15, SIA</t>
  </si>
  <si>
    <t>W.e.s. 16, SIA</t>
  </si>
  <si>
    <t>W.e.s. 17, SIA</t>
  </si>
  <si>
    <t>W.e.s. 18, SIA</t>
  </si>
  <si>
    <t>Arena Cogeneration, SIA</t>
  </si>
  <si>
    <t>BK ENERĢIJA, SIA</t>
  </si>
  <si>
    <t>BTT, SIA</t>
  </si>
  <si>
    <t>DLRR ENERĢIJA, SIA</t>
  </si>
  <si>
    <t>Durbes KS, SIA</t>
  </si>
  <si>
    <t>ELEKTRO BIZNESS, SIA</t>
  </si>
  <si>
    <t>ENERGO EM, SIA</t>
  </si>
  <si>
    <t>Energoapgādes tīkli 1, SIA</t>
  </si>
  <si>
    <t>Energoapgādes tīkli 2, SIA</t>
  </si>
  <si>
    <t>Energoapgādes tīkli 3, SIA</t>
  </si>
  <si>
    <t>FERRUS, AS</t>
  </si>
  <si>
    <t>Fortum Jelgava, SIA</t>
  </si>
  <si>
    <t>GEOPOWER, SIA</t>
  </si>
  <si>
    <t>GROBIŅAS ZIEDI, SIA, KES-1 (siltumnīca)</t>
  </si>
  <si>
    <t>GROBIŅAS ZIEDI, SIA, KES-2</t>
  </si>
  <si>
    <t>GROBIŅAS ZIEDI, SIA, KES-3</t>
  </si>
  <si>
    <t>GTG 1, SIA</t>
  </si>
  <si>
    <t>HIDROLATS, Liepājas speciālās ekonomiskās zonas SIA</t>
  </si>
  <si>
    <t>KEGO, SIA</t>
  </si>
  <si>
    <t>ĶĪPSALAS KOĢENERĀCIJA, SIA</t>
  </si>
  <si>
    <t>LATNEFTEGAZ, SIA</t>
  </si>
  <si>
    <t>Līvbērzes enerģija, SIA</t>
  </si>
  <si>
    <t>Mamas D, SIA</t>
  </si>
  <si>
    <t>MĀRUPES SILTUMNĪCAS, SIA</t>
  </si>
  <si>
    <t>MBA s.i.a., SIA</t>
  </si>
  <si>
    <t>MBC Enerģija, SIA</t>
  </si>
  <si>
    <t>OLAINFARM ENERĢIJA, SIA</t>
  </si>
  <si>
    <t>OLENERGO, SIA</t>
  </si>
  <si>
    <t>PREIĻU SAIMNIEKS, SIA</t>
  </si>
  <si>
    <t>REĀLS, SIA</t>
  </si>
  <si>
    <t>RUMBA KOĢENERĀCIJA, SIA</t>
  </si>
  <si>
    <t>SABIEDRĪBA MĀRUPE, SIA</t>
  </si>
  <si>
    <t>SALDUS SILTUMS, SIA</t>
  </si>
  <si>
    <t>SAL-ENERGO SIA</t>
  </si>
  <si>
    <t>SBC Finance, SIA</t>
  </si>
  <si>
    <t>SGC, SIA</t>
  </si>
  <si>
    <t>SSR, SIA</t>
  </si>
  <si>
    <t>ST.MARTIN, SIA</t>
  </si>
  <si>
    <t>TEK 1, SIA</t>
  </si>
  <si>
    <t>UniEnergy SIA</t>
  </si>
  <si>
    <t>Uni-enerkom, SIA</t>
  </si>
  <si>
    <t>WINDAU, SIA</t>
  </si>
  <si>
    <t>Uzstādītā jauda, MW</t>
  </si>
  <si>
    <t>JUGLAS JAUDA, SIA</t>
  </si>
  <si>
    <t>RĪGAS SILTUMS, AS, "Imanta"</t>
  </si>
  <si>
    <t>FORTUM JELGAVA, SIA</t>
  </si>
  <si>
    <t>MK not.</t>
  </si>
  <si>
    <t>Ekspluatācijas sākuma datums</t>
  </si>
  <si>
    <t>OI sākuma datums</t>
  </si>
  <si>
    <t>Stacijas adrese</t>
  </si>
  <si>
    <t>221.not.</t>
  </si>
  <si>
    <t>Ķekavas novads, Baloži, Rīgas iela 18a, "Kūdra"</t>
  </si>
  <si>
    <t>Ķekavas novads, Baloži, Krišjāņa Barona iela 1, "Titurga"</t>
  </si>
  <si>
    <t>Ādažu novads, Ādaži, Ādažu K/S, Attekas iela 24</t>
  </si>
  <si>
    <t>Ādažu novads, Kadaga</t>
  </si>
  <si>
    <t>Lielvārdes novads, Lielvārde, Lielvārdes K/S, Spīdolas iela 12</t>
  </si>
  <si>
    <t>Daugavpils, 18.novembra iela 2</t>
  </si>
  <si>
    <t>Daugavpils, Silikātu iela 8</t>
  </si>
  <si>
    <t>Rīga, Raunas iela 44a</t>
  </si>
  <si>
    <t>Daugavpils, Mendeļejeva iela 13a</t>
  </si>
  <si>
    <t>Cēsis, Bērzaines iela 38</t>
  </si>
  <si>
    <t>Cēsis, Rūpniecības iela 13</t>
  </si>
  <si>
    <t>Daugavpils, Aleksandra iela 7, Cietoksnis</t>
  </si>
  <si>
    <t>Daugavpils, Patversmes iela 7C, "Čerepova"</t>
  </si>
  <si>
    <t>Daugavpils, Gaismas iela 18, "Ruģeļi"</t>
  </si>
  <si>
    <t>Daugavpils, LK7, 18.novembra iela 311a, "Stropi"</t>
  </si>
  <si>
    <t>Daugavpils, 18.novembra iela 2, SC1</t>
  </si>
  <si>
    <t>Daugavpils, Miera iela 1</t>
  </si>
  <si>
    <t>Dobele, Ausmas iela 27</t>
  </si>
  <si>
    <t>Dobele, Dzirnavu iela 4</t>
  </si>
  <si>
    <t>Dobele, Spodrības iela 4a</t>
  </si>
  <si>
    <t>Ogre, Upes prospekts 19</t>
  </si>
  <si>
    <t>Liepāja, Cukura iela 34</t>
  </si>
  <si>
    <t>Liepāja, Slimnīcas iela 25</t>
  </si>
  <si>
    <t>Jelgava, Aviācijas iela 42</t>
  </si>
  <si>
    <t>Jelgava, Ganību iela 71A</t>
  </si>
  <si>
    <t>Ropažu novads, "Zaķumuiža", Zaķumuižas katlu māja</t>
  </si>
  <si>
    <t>Grobiņa, Celtnieku iela 36</t>
  </si>
  <si>
    <t>Grobiņa, M.Namiķu iela 3</t>
  </si>
  <si>
    <t>Grobiņa, Rožu iela 5</t>
  </si>
  <si>
    <t>Cēsis, Jāņa Poruka iela 51</t>
  </si>
  <si>
    <t>Liepāja, Brīvības iela 117</t>
  </si>
  <si>
    <t>Ogre, Skolas iela 20</t>
  </si>
  <si>
    <t>Koknese, Parka iela 18</t>
  </si>
  <si>
    <t>Koknese, Parka iela 27</t>
  </si>
  <si>
    <t>Rīga, Ķīpsalas iela 5</t>
  </si>
  <si>
    <t>Lielvārde, Avotu iela 17</t>
  </si>
  <si>
    <t>Lielvārde, Edgara Kauliņa aleja 16</t>
  </si>
  <si>
    <t>Liepāja, Tukuma iela 2a</t>
  </si>
  <si>
    <t>Grobiņas novads, Medzes pagasts, Kapsēde, Čiekuru iela 3, "Dūmiņi"</t>
  </si>
  <si>
    <t>Grobiņas novads, Robežnieki, Liepu iela 1A, "Robežnieki"</t>
  </si>
  <si>
    <t>Daugavpils, Dzirnavu iela 22</t>
  </si>
  <si>
    <t>Mārupes novads, Jaunmārupes ciems, Mazcenu aleja 41</t>
  </si>
  <si>
    <t>Rīga, Ķīpsalas iela 8a</t>
  </si>
  <si>
    <t>Rīga, Mūkusalas iela 41B</t>
  </si>
  <si>
    <t>Ogre, Brīvības iela 116A</t>
  </si>
  <si>
    <t>Olaine,Rūpnīcu iela 5</t>
  </si>
  <si>
    <t>Olaine, Jelgavas iela 4</t>
  </si>
  <si>
    <t>Preiļi, Liepu iela 2</t>
  </si>
  <si>
    <t>Jēkabpils, Kurzemes iela 8</t>
  </si>
  <si>
    <t>Stopiņu novads, Saurieši, "Katlumāja"</t>
  </si>
  <si>
    <t>Stopiņu novads, Ulbroka, Institūta iela 1a</t>
  </si>
  <si>
    <t>Stopiņu novads, Upeslejas, "Katlumāja"</t>
  </si>
  <si>
    <t>Rēzekne, M.Rancāna iela 5</t>
  </si>
  <si>
    <t>Rīga, Keramikas iela 2a</t>
  </si>
  <si>
    <t>Rīga, Katlu māja,Viestura prospekts 20b</t>
  </si>
  <si>
    <t>Rīga, Ķīpsalas iela 8b</t>
  </si>
  <si>
    <t>Rīga, Grostonas iela 6b, Olimpiskais sporta centrs</t>
  </si>
  <si>
    <t>Mārupe, Mazcenu aleja 41</t>
  </si>
  <si>
    <t>Saldus, Slimnīcas iela 3b</t>
  </si>
  <si>
    <t>Salaspils, Miera ielā 31a</t>
  </si>
  <si>
    <t>Mārupes novads, Mārupe, Zeltiņu iela 130</t>
  </si>
  <si>
    <t>Salas novads, Salas pagasts, "Saules"</t>
  </si>
  <si>
    <t>Sigulda, Pulkveža Brieža iela 109</t>
  </si>
  <si>
    <t>Ropažu novads, Ropaži, "Pagastmāja-parks"</t>
  </si>
  <si>
    <t>Rīga, Bauskas iela 180</t>
  </si>
  <si>
    <t>Valmiera, Dzelzceļa iela 7</t>
  </si>
  <si>
    <t>Valmiera, Rīgas iela 25,</t>
  </si>
  <si>
    <t>Vangaži, Smilšu iela 6</t>
  </si>
  <si>
    <t>Vangaži, Smilšu iela 8</t>
  </si>
  <si>
    <t>Bauska, Dārza iela 11/1</t>
  </si>
  <si>
    <t>Rīga, Mārkalnes iela 1A</t>
  </si>
  <si>
    <t>Rīga, Viskaļu  16</t>
  </si>
  <si>
    <t>Salaspils novads, Granītu 31</t>
  </si>
  <si>
    <t>Rīga, SC "Imanta" Kurzemes prospekts 17</t>
  </si>
  <si>
    <t>1975/29.12.2008</t>
  </si>
  <si>
    <t>262.not.</t>
  </si>
  <si>
    <t>Daugavpils novads, Skrudalienas pagasts, el.stacija "Skaista"</t>
  </si>
  <si>
    <t>Gulbenes novads, Litenes pagasts, "Cemeri"</t>
  </si>
  <si>
    <t>Iecacas novads, "Latvall-Jaunlūči"</t>
  </si>
  <si>
    <t>Tukuma novads, Lestenes pagasts, "Saulīšu ferma"</t>
  </si>
  <si>
    <t>Salaspils novads, "Jaunbajāri"</t>
  </si>
  <si>
    <t>Mālpils novads, "Bērzi"</t>
  </si>
  <si>
    <t>Dobeles novads, Auru pagasts, Kroņauce, "Pogas 1"</t>
  </si>
  <si>
    <t>Vaiņodes novads, Vaiņodes pagasts, "Pūcītes"</t>
  </si>
  <si>
    <t>Dobeles novads, Dobeles pagasts, "Kalna Oši"</t>
  </si>
  <si>
    <t>Madonas novads, Kalsnavas pagasts, Jaunkalsnava, Rūpnīcas iela 15</t>
  </si>
  <si>
    <t>Madonas novads, Sarkaņu pagasts, "Jaunlīci"</t>
  </si>
  <si>
    <t>Sējas novads, "Jurku ferma"</t>
  </si>
  <si>
    <t>Aglonas novads, Kastuļinas pagasts, Sopuškas, "Pakalni"</t>
  </si>
  <si>
    <t>Siguldas novads, Allažu pagasts, "Krastmalas"</t>
  </si>
  <si>
    <t>Jelgavas novads, Līvbērzes pagasts, "Brakšķi"</t>
  </si>
  <si>
    <t>Ērgļu novads, Sausnējas pagasts,"Graudiņi"</t>
  </si>
  <si>
    <t>Jelgavas novads, Glūdas pagasts, "Vecsmildziņas"</t>
  </si>
  <si>
    <t>Cesvaines novads, Cesvaines pagasts, el.stacija "Slovašēni"</t>
  </si>
  <si>
    <t>Krimuldas novads, Lēdurgas pagasts, "Veckļaviņas"</t>
  </si>
  <si>
    <t>Vaiņodes novads, Vaiņodes pagasts, "Ērglīši"</t>
  </si>
  <si>
    <t>Stopiņu novads, Rumbula, "Getliņi"</t>
  </si>
  <si>
    <t>Limbažu novads, Limbažu pagasts, "Gravas"</t>
  </si>
  <si>
    <t>Viļānu novads, Viļānu pagasts, Radopole, "Granulas"</t>
  </si>
  <si>
    <t>Ogres novads, Lauberes pagasts, "Rukši"</t>
  </si>
  <si>
    <t>Bauskas novads, Mežotnes pagasts, "Mežotnes selekcija"</t>
  </si>
  <si>
    <t>Liepāja, Grobiņas pagasts, "Ķīvītes"</t>
  </si>
  <si>
    <t>Liepāja, Lībiešu iela 24,"Šķēde"</t>
  </si>
  <si>
    <t>Jelgavas novads, Lielplatones pagasts, "Līgo"</t>
  </si>
  <si>
    <t>Ilūkstes novads, Šēderes pagasts, "Asinovka"</t>
  </si>
  <si>
    <t>Saldus novads, Pampāļu pagasts, "Auniņi"</t>
  </si>
  <si>
    <t>Nīcas novads, Nīcas pagasts, "Līvi"</t>
  </si>
  <si>
    <t>Priekules novads, Priekule, "Nodegu skola"</t>
  </si>
  <si>
    <t>Stopiņu novads, Rumbbula, Kaudzīšu iela 57</t>
  </si>
  <si>
    <t>Rīga, Dzintara iela 60</t>
  </si>
  <si>
    <t>Mālpils novads, Sidgunda, "Niedras"</t>
  </si>
  <si>
    <t>Rēzeknes novads, Janopole, "Ferma Staroščiki 1"</t>
  </si>
  <si>
    <t>Kokneses novads, Bebru pagasts, "Liellopu ferma"</t>
  </si>
  <si>
    <t>Viļāņu novads, Viļānu pagasts, "Piziči"</t>
  </si>
  <si>
    <t>Pārgaujas novads, Stalbes pagasts, Dalbe, "CSA poligons Dalbe"</t>
  </si>
  <si>
    <t>Mārupes novads, Jaunmārupe, biog.st. "Imaku ferma"</t>
  </si>
  <si>
    <t>Burtnieku novads, Burtnieku pagasts, "Zemturi"</t>
  </si>
  <si>
    <t>Vecpiebalgas novads, Inešu pagasts, koģ.st. "Angārs"</t>
  </si>
  <si>
    <t>Madonas novads, Bērzaunes pagasts, Sauleskalns, Kārļa iela 1a</t>
  </si>
  <si>
    <t>Gulbene, Miera iela 17</t>
  </si>
  <si>
    <t>Brocēni, Skolas iela 21 A</t>
  </si>
  <si>
    <t>Naukšēnu novads, Naukšēnu pagasts, "Deltas"</t>
  </si>
  <si>
    <t>Valka, Rūjienas iela 5</t>
  </si>
  <si>
    <t>Smiltenes novads, Launkalnes pagasts, "Ezeriņi"</t>
  </si>
  <si>
    <t>Jēkabpils, Tvaika iela 4</t>
  </si>
  <si>
    <t>Krāslava, Latgales iela 16</t>
  </si>
  <si>
    <t>Kuldīga, Stacijas iela 6</t>
  </si>
  <si>
    <t>Valka, Tālavas iela 70</t>
  </si>
  <si>
    <t>Liepāja, Kaiju iela 33</t>
  </si>
  <si>
    <t>Jēkabpils, Tvaika iela 7</t>
  </si>
  <si>
    <t>Preiļi, Kārsavas iela 18</t>
  </si>
  <si>
    <t>Rīga, Gāles iela 2</t>
  </si>
  <si>
    <t>Rīga, "Daugavgrīva", Lēpju iela 4</t>
  </si>
  <si>
    <t>Rīga, Tīraines iela 5a</t>
  </si>
  <si>
    <t>Saldus, Kuldīgas iela 88A</t>
  </si>
  <si>
    <t>Saldus novads, Novadnieku pagasts, Kaļķu iela 1</t>
  </si>
  <si>
    <t>Smiltene, Rīgas iela 16A</t>
  </si>
  <si>
    <t>Nīcas novads, Nīcas pagasts, "Sēteri"</t>
  </si>
  <si>
    <t>Alsunga, "Jaundāliņi"</t>
  </si>
  <si>
    <t>Liepāja, Jātnieku iela 25</t>
  </si>
  <si>
    <t>Ventspils novads, Popes pagasts, Vēde, "Lipstiņi"</t>
  </si>
  <si>
    <t>Pāvilostas novads, Vērgales pagasts</t>
  </si>
  <si>
    <t>Pāvilostas novads, Vērgales pagasts, "Dīķīši"</t>
  </si>
  <si>
    <t>Ventspils novads, Užavas pagasts</t>
  </si>
  <si>
    <t>Liepāja, Roņu iela 8</t>
  </si>
  <si>
    <t>Ventspils novads, Vārves pagasts, "Oši K"</t>
  </si>
  <si>
    <t>Ventspils novads, Vārves pagasts, "Ošlejas"</t>
  </si>
  <si>
    <t>Viesītes novads, Viesīte, "Vēja kalns 1"</t>
  </si>
  <si>
    <t>Viesītes novads, Viesīte, "Vēja kalns 2"</t>
  </si>
  <si>
    <t>Pāvilostas novads, Vērgales pagasts, "Birzes"</t>
  </si>
  <si>
    <t>Grobiņas novads, Grobiņas pagasts, Āres</t>
  </si>
  <si>
    <t>Priekules novads, "Rogaiņi"</t>
  </si>
  <si>
    <t>Alsungas novads, "Āpši"</t>
  </si>
  <si>
    <t>Alsungas novads, "Klapari"</t>
  </si>
  <si>
    <t>Priekules novads, "Krustceles"</t>
  </si>
  <si>
    <t>Alsungas novads, "Pilarāji"</t>
  </si>
  <si>
    <t>Aglonas novads, Šķeltovas pagasts, "Staškeviču dzirnavas", uz Dubnas upes</t>
  </si>
  <si>
    <t>Limbažu novads, Skultes pagasts, uz Aģes upes</t>
  </si>
  <si>
    <t>Engures novads, Smārdes pagasts, "Šlokenbekas HES",  uz Slocenes upes</t>
  </si>
  <si>
    <t>Amatas novads, Drabešu pagasts, "Kārļi", uz Amatas upes</t>
  </si>
  <si>
    <t>Dobeles novads, Annenieku pagasts, uz Bērzes upes</t>
  </si>
  <si>
    <t>Saldus novads, Pampāļu pagasts,"Avoti", uz Zaņas upes</t>
  </si>
  <si>
    <t>Gulbenes novads, Tirzas pagasts, uzTirzas upes</t>
  </si>
  <si>
    <t>Amatas novads, Drabešu pagasts, uz Amatas upes</t>
  </si>
  <si>
    <t>Tukuma novads,  Irlavas pagasts, "Bišpēteri", uz Abavas upes</t>
  </si>
  <si>
    <t>Pārgaujas novads, Raiskuma pagasts, uz Lenčupes</t>
  </si>
  <si>
    <t>Valmieras novads, Kocēnu pagasts, "Brandeļi", uz Anuļas upes</t>
  </si>
  <si>
    <t>Pārgaujas novads, Straupes pagasts, Braslas zivjaudzētava, uz Braslas upes</t>
  </si>
  <si>
    <t>Mālpils novāds, "Smaidas", uz Mergupes</t>
  </si>
  <si>
    <t>Rēzeknes novads, Rikavas pagasts, Joksti, uz Rēzeknes upes</t>
  </si>
  <si>
    <t>Beverīnas novads, Trikātas pagasts, uz Abula upes</t>
  </si>
  <si>
    <t>Aglonas novads, Aglonas pagasts, "Lopotas", uz Tartaka upes</t>
  </si>
  <si>
    <t>Limbažu novads, Viļķenes pagasts, uz Dzirnupes</t>
  </si>
  <si>
    <t>Dobele, Skolas iela 2b, uz  Bērzes upes</t>
  </si>
  <si>
    <t>Skrundas novads, Nīkrāces pagasts, "Lankalni", uz Dzeldas upes</t>
  </si>
  <si>
    <t>Madonas novads, Sarkaņu pagasts, Biksēre, uz Lībes upes</t>
  </si>
  <si>
    <t>Dobeles novads, Bērzes pagasts, uz Bērzes upes</t>
  </si>
  <si>
    <t>Aknīstes novads, Gārsenes pagasts, uz Dienvidsusējas upes</t>
  </si>
  <si>
    <t>Brocēnu novads,  Brocēni, "Dzirnavas", uz Cieceres upes</t>
  </si>
  <si>
    <t>Tukuma novads, Sēmes pagasts, uz Lāčupes</t>
  </si>
  <si>
    <t>Kocēnu novads, Dikļu pagasts, uz Gružupītes</t>
  </si>
  <si>
    <t>Krustpils novads, Kūku pagasts, uz Neretas upes</t>
  </si>
  <si>
    <t>Smiltenes novads, Smiltenes pagasts, uz Abula upes</t>
  </si>
  <si>
    <t>Alūksnes novads, Jaunannas pagasts, uz Pededzes upes</t>
  </si>
  <si>
    <t>Priekules novads, Bunkas pagasts,"Bunkas ūdensdzirnavas", uz Vārtājas upes</t>
  </si>
  <si>
    <t>Ventspils novads, Usmas  pagasts, uz Engures upes</t>
  </si>
  <si>
    <t>Kuldīgas novads, Vārmes pagasts, uz Šķēdes upes</t>
  </si>
  <si>
    <t>Kuldīgas novads,Vārmes pagasts, Šķēdes Dzirnavas, uz Šķēdes upes</t>
  </si>
  <si>
    <t>Ventspils novads, Ugāles pagasts, uz Engures upes</t>
  </si>
  <si>
    <t>Neretas novads, Mazzalves pagastā uz Dienvidsusējas upes</t>
  </si>
  <si>
    <t>Priekuļu novads, Virgas pagast, uz Virgas upes</t>
  </si>
  <si>
    <t>Jaunpils novads, Jaunpils pagasts, "Bikstupes" uz Bikstupes</t>
  </si>
  <si>
    <t>Amatas novads, Jaunpils pagasts, uz Nedienas upe</t>
  </si>
  <si>
    <t>Smiltene, Abula iela 5, uz Abula upes</t>
  </si>
  <si>
    <t>Gulbenes novads, Rankas pagasts, "Ainavas", uz Vijates upes</t>
  </si>
  <si>
    <t>Gulbenes novads, Galgauskas pagasts uz Tirzas upes</t>
  </si>
  <si>
    <t>Gulbenes novads, Rauskas pagasts, uz Gaujas upes</t>
  </si>
  <si>
    <t>Valkas novads, Blomas pagasts, uz Nigras upes</t>
  </si>
  <si>
    <t>Smiltene, Ezera iela 2, uz Abula upes</t>
  </si>
  <si>
    <t>Saldus novads, Nīgrandes pagasts, uz Loša upes</t>
  </si>
  <si>
    <t>Iecavas novads, "Lejas ūdens dzirnavas", uz Iecavas upes</t>
  </si>
  <si>
    <t>Saldus novads, Ezeres pagasts, uz Ezeres upes</t>
  </si>
  <si>
    <t>Grobiņa, Pīlādžu iela 1,  uz Ālandes upes</t>
  </si>
  <si>
    <t>Apes novads, Apes lauku teritorija, "Grūbe", uz Vaidavas upe</t>
  </si>
  <si>
    <t>Skrīveri, Rīgas iela 6, uz Vijas upes</t>
  </si>
  <si>
    <t>Auces novads, Auces pagasts, Bēne, uz Auces upes</t>
  </si>
  <si>
    <t>Ropažu novads, Ropažu pagasts, uz Lielās Juglas upes</t>
  </si>
  <si>
    <t>Rūjiena, Pilskalna iela 8, uz Tebras upes</t>
  </si>
  <si>
    <t>Rēzeknes novads, Audriņu pagasts,Greivuļi, uz Rēzeknes upes</t>
  </si>
  <si>
    <t>Viļāni,  uz Maltas upes</t>
  </si>
  <si>
    <t>Tukuma novads, Džūlstes pagasts, "Mazkrāces", Džūkstes ūdens krātuve</t>
  </si>
  <si>
    <t>Valkas novads Vijciema pagasts, "Skripsti", uz Vijas upes</t>
  </si>
  <si>
    <t>Preiļu novads, Pelēču pagasts, uz Jāša upes</t>
  </si>
  <si>
    <t>Jaunpiebalgas novads, Jaunpiebalgas pagasts, uz Gaujas upes</t>
  </si>
  <si>
    <t>Smiltenes novads, Launkalnes pagasts, uz Rauzas upes</t>
  </si>
  <si>
    <t>Cesvaines novads, Cesvaines lauku terotorija, uz Kujas upes</t>
  </si>
  <si>
    <t>Madonas novads, Ļaudonas pagasts, uz Svētupes</t>
  </si>
  <si>
    <t>Valka, uz Pedeles upes</t>
  </si>
  <si>
    <t>Skrundas novads, Raņķu pagasts, Sudmalnieki, uz Ēnavas upes</t>
  </si>
  <si>
    <t>Preiļu novads, Aizkalnes pagasts, uz Jāša upes</t>
  </si>
  <si>
    <t>Jaunpiebalgas novads, Jaunpiebalgas pagastās, uz Gaujas upes</t>
  </si>
  <si>
    <t>Naukšēnu novads, Ķoņu pagasts, uz Rūjas upes</t>
  </si>
  <si>
    <t>Amatas novads, Nītaures pagasts, uz Mergupes</t>
  </si>
  <si>
    <t>Priekules novads, Bunkas pagasts, uz Vārtājas upes</t>
  </si>
  <si>
    <t>Talsu novads, Abavas pagasts, "Sendzirnavas", uz Virbupes</t>
  </si>
  <si>
    <t>Ciblas novads, Ciblas pagasts, uz Ludzas upes</t>
  </si>
  <si>
    <t>Ludzas novads, Isnaudas pagasts, uz Ludzas upes</t>
  </si>
  <si>
    <t>Rēzeknes novads, Stoļerovas pagasts, uz Rēzeknes upes</t>
  </si>
  <si>
    <t>Aiviekstē, Kalsnavas pag., Madonas nov.</t>
  </si>
  <si>
    <t>Jelgavas novads, Vilces pagasts, uz Svētes upes</t>
  </si>
  <si>
    <t>Gulbenes novads, Lejasciema pagasts, "Paideri", uz Gaujas upes</t>
  </si>
  <si>
    <t>Ikšķiles novads, Tīnūžu pagasts, uz  Mazās Juglas upes</t>
  </si>
  <si>
    <t>Kuldīgas novads, Rendas pagasts, uz Īvandes upes</t>
  </si>
  <si>
    <t>Aizputes novads, Kazdangas pagasts, uz Alokstes upes</t>
  </si>
  <si>
    <t>Līvānu novads,  uz Dubnas upes</t>
  </si>
  <si>
    <t>Beverīnas novads, Brenguļu pagasts, uz Abula upes</t>
  </si>
  <si>
    <t>Saldus novads, Lutriņu pagasts, Pakuļi, uz  Cieceres upes</t>
  </si>
  <si>
    <t>Gulbenes novads, Lejasciema pagasts, uz Gaujas upes</t>
  </si>
  <si>
    <t>Rezeknes novads, Nagļu pagasts, Nagļi, uz Maltas upes</t>
  </si>
  <si>
    <t>Neretas novads, Neretas pagasts,  uz Dienvidsusējas upes</t>
  </si>
  <si>
    <t>Daugavpils novads, Ambeļu pagasts, "Kalna kļavas", uz Dubnas upes</t>
  </si>
  <si>
    <t>Daugavpils novads, Ambeļu pagasts, "Dubeņecas dzirnavas", uz Dubnas upes</t>
  </si>
  <si>
    <t>Daugavpils novads, Ambeļu pagasts, "Upeskrasti", uz Dubnas upes</t>
  </si>
  <si>
    <t>Tērvetes novads, Augstkalnes pagasts, "Gulbīši", uz Svētes upes</t>
  </si>
  <si>
    <t>Tērvetes novads, Tērvetes pagasts, uz Auces upes</t>
  </si>
  <si>
    <t>Rundāles novads, Rundāles pagasts, "Rundāles ūdensdzirnavas", uz Īslīces upes</t>
  </si>
  <si>
    <t>Jelgavas novads, Platones pagasts, "Viduskroģeri", uz Platones upes</t>
  </si>
  <si>
    <t>Jelgavas novads, Lielplatones pagasts, "Ziedlejas", uz Platones upes</t>
  </si>
  <si>
    <t>Ogre, Brīvības iela 124/126, uz Ogres upes</t>
  </si>
  <si>
    <t>Ogres novads, Lēdmanes pagasts, uz Lobes upes</t>
  </si>
  <si>
    <t>Talsu novads, Lībagu pagasts, uz Stendes upes</t>
  </si>
  <si>
    <t>Smiltenes novads,  Palsmane,  uz Palsas upes</t>
  </si>
  <si>
    <t xml:space="preserve">Alūksnes novads, Alsviķu pagasts, </t>
  </si>
  <si>
    <t>Dundagas novads, Dundagas pagasts, "Pāce"  uz Pāces upes</t>
  </si>
  <si>
    <t>Gulbenes novads,  Lejasciema pagasts, uz Gaujas upes</t>
  </si>
  <si>
    <t>Gulbenes novads, Rankas pagasts, uz Gaujas upes</t>
  </si>
  <si>
    <t>Raunas novads, Raunas pagasts, "Dzirnavas", uz Raunas upes</t>
  </si>
  <si>
    <t>Smiltenes novads, Palsmanes pagasts, uz Šepkas upes</t>
  </si>
  <si>
    <t>Engures  novads, Engures pagasts, uz Kalnupes</t>
  </si>
  <si>
    <t>Talsu novads, Virbu pagasts, "Dzelzāmuri", uz Virbupes</t>
  </si>
  <si>
    <t>Skrundas novads, Nīkrāces pagasts, uz upes Šķērvelis</t>
  </si>
  <si>
    <t>Valkas novads, Grundzāles pagasts, uz Vizlas upes</t>
  </si>
  <si>
    <t>Salas novads, Salas pagasts, uz Ziemeļsusējas upes</t>
  </si>
  <si>
    <t>Gulbene novads, Rankas pagasts, uz Gaujas upes</t>
  </si>
  <si>
    <t>Garkalnes novads, uz Tumšupes</t>
  </si>
  <si>
    <t>Mazsalacas novads, Ramatas pagasts, uz Ramatas upes</t>
  </si>
  <si>
    <t>Nikrāces novads, Nīkrāces pagasts, Bērzkrogs, "Urbuļi"</t>
  </si>
  <si>
    <t>Valkas novads, Pedele, uz Pedeles upes</t>
  </si>
  <si>
    <t>Pļaviņu novads, Aiviekstes pagasts, uz Aiviekstes upes</t>
  </si>
  <si>
    <t>Madonas novads, Ļaudonas pagasts,  Ļaudona, uz Svētupes</t>
  </si>
  <si>
    <t>Dobeles novads, Bikstu pagasts, uz Bērzes upes</t>
  </si>
  <si>
    <t>Mālpils novads, Mālpils pagasts, uz Sudas upe</t>
  </si>
  <si>
    <t>Gulbenes novads,  Lejasciema pagasts, uz Sudaliņas upes</t>
  </si>
  <si>
    <t>Skrundas novads, Nīkrāces pagasts, "Dzirnavas", uz Imala upes</t>
  </si>
  <si>
    <t>Mālpils novads, Sidgunda, uz Lielās Juglas upes</t>
  </si>
  <si>
    <t>Saldus novads, Vadakstes pagasts, "Stari", uz Vadakstes upes</t>
  </si>
  <si>
    <t>Kuldīgas novads, Padures pagasts,  uz Padures upes</t>
  </si>
  <si>
    <t>Aizputes novads, Lažas pagasts, uz Alokstes upes</t>
  </si>
  <si>
    <t>Kuldīgas novads, Ēdoles pagasts, uz Vankas upes</t>
  </si>
  <si>
    <t>Jelgavas novads, Vilces pagasts, uz  Svētes upes</t>
  </si>
  <si>
    <t>Skrundas novads, Rudbāržu pagasts, uz Kojas upes</t>
  </si>
  <si>
    <t>Ērgļu novads, Sausnējas pagasts uz Ogres upes</t>
  </si>
  <si>
    <t>Vecpiebalgas novads, Inešu pagasts, uz Orisāres upes</t>
  </si>
  <si>
    <t>Jaunpils novads, Viesatas pagasts, uz Viesatas upes</t>
  </si>
  <si>
    <t>Pļaviņu novads, Aiviekstes pagasts, "Krievciema ūdensdzirnavas", uz Viesatas upes</t>
  </si>
  <si>
    <t>Talsu novads, Strazdu pagasts, uz Dzirnavupītes</t>
  </si>
  <si>
    <t>Ilūkste, uz Ilūkstes upes</t>
  </si>
  <si>
    <t>Ilūkstes novads, Šederas pagasts, uz Ilūkstes upes</t>
  </si>
  <si>
    <t>Krāslavas novads, Kaplavas pagasts, uz  Vileikas upes</t>
  </si>
  <si>
    <t>Aizputes novads, Cīravas pagasts, uz Cepļupes</t>
  </si>
  <si>
    <t>Saldus, "Dzirnavnieki", uz Cieceres upes</t>
  </si>
  <si>
    <t>Saldus novads, Zaņas pagasts, uz Zaņas upes</t>
  </si>
  <si>
    <t>Zilupe, Raiņa iela 27, uz Zilupes upes</t>
  </si>
  <si>
    <t>Izmaksājamā summa pirms SEN ieturēšanas, EUR</t>
  </si>
  <si>
    <t>OI ietvaros iepirktais apjoms, kWh</t>
  </si>
  <si>
    <t>Jaudas maksājums, EUR</t>
  </si>
  <si>
    <t>Jaudas maksājums pēc SEN, EUR</t>
  </si>
  <si>
    <t>Atbalsts virs tirgus cenas pēc SEN ieturēšanas, EUR</t>
  </si>
  <si>
    <t>Atbalsts virs tirgus cenas pirms SEN ieturēšanas, EUR</t>
  </si>
  <si>
    <t>Jelgava, Rūpniecības iela 73A</t>
  </si>
  <si>
    <t>Durbes novads, Tadaiķu pagasts, Lieģi, Celtnieku iela 3</t>
  </si>
  <si>
    <t>Salas pagasts, Sala, Kalna iela 3a</t>
  </si>
  <si>
    <t>Olaines novads, Olaine, Celtnieku iela 3B</t>
  </si>
  <si>
    <t>Olaines novads, Olaine, Celtnieku iela 3C</t>
  </si>
  <si>
    <t>Olaines novads, Olaine, Celtnieku iela 3D</t>
  </si>
  <si>
    <t>Daugavpils, Silikātu iela 8A</t>
  </si>
  <si>
    <t>Jelgavas novads, Līvbērzes pagasts, Jelgavas iela 2c</t>
  </si>
  <si>
    <t>Ogre, Akmeņu iela 43d</t>
  </si>
  <si>
    <t>Jelgavas novads, Ozolnieki, Kastaņu iela 2</t>
  </si>
  <si>
    <t>Rēzekne, Atbrīvošanas aleja 155a</t>
  </si>
  <si>
    <t>Krimuldas pagasts, "Meldernieki"</t>
  </si>
  <si>
    <t>Jūrmala, Viestura iela 24</t>
  </si>
  <si>
    <t>Mārupes novads, Jaunmārupe, Mazcenu aleja 41-4</t>
  </si>
  <si>
    <t>Rīga, Skanstes iela 21</t>
  </si>
  <si>
    <t>Rīga, Dzirciema iela 121</t>
  </si>
  <si>
    <t>Daugavpils novads, Salienas pagasts, "Māras"</t>
  </si>
  <si>
    <t>Tērvetes novads, Tērvetes pagasts, "Alusdarītava"</t>
  </si>
  <si>
    <t>Tērvetes novads, "Jātnieki"</t>
  </si>
  <si>
    <t>Jelgavas novads, Lielplatones pagasts, Lielplatone, "Līgo"</t>
  </si>
  <si>
    <t>Saldus pagasts, "Jaunstraumēni"</t>
  </si>
  <si>
    <t>Līvānu novads, Turku pagasts, "Gandrs"</t>
  </si>
  <si>
    <t>Kokneses novads, Bebru pagasts, "Kalnadomēni"</t>
  </si>
  <si>
    <t>Jelgavas novads, Sesavas pagasts, Eleja, "Lāses"</t>
  </si>
  <si>
    <t>Stopiņu novads, Ulbroka, Acones iela 10</t>
  </si>
  <si>
    <t>Auces novads, Auces L/t, "Līgotnes"</t>
  </si>
  <si>
    <t>Skrīveru novads, Veibēni 1</t>
  </si>
  <si>
    <t>Auces novads, Bēnes pagasts, Bēne, Rūpniecības iela 2D</t>
  </si>
  <si>
    <t>Jelgavas novads, Vircavas pagasts, "Bionārzbūti"</t>
  </si>
  <si>
    <t>Krustpils novads, Krustpils pagasts, Sankaļi, "Lidlauks-1", "Lidlauks-2"</t>
  </si>
  <si>
    <t>Krustpils novads, Krustpils pagasts, Sankaļi, "Lidlauks-7"</t>
  </si>
  <si>
    <t>Inčukalna novads, Inčukalns, Plānupes iela 34A</t>
  </si>
  <si>
    <t>Jaunjelgavas pagasts, Jaunjelgava, Smilšu iela 3c</t>
  </si>
  <si>
    <t>Inčukalna novads, Inčukalna pagasts, "Tiltiņi"</t>
  </si>
  <si>
    <t>Kārsavas novads, Mežvidu pagasts, Klonešnīki, "Cīrulīši"</t>
  </si>
  <si>
    <t>Jēkabpils, Madonas iela 6D</t>
  </si>
  <si>
    <t>Jēkabpils, Aizupes iela 1A</t>
  </si>
  <si>
    <t>Lielvārdes novads, Lielvārde, Dravnieku iela 20</t>
  </si>
  <si>
    <t>Tukums, Tulpju iela 2</t>
  </si>
  <si>
    <t>Salacgrīvas novads, Ainažu pagasts, Ainaži, Brīvības iela 24</t>
  </si>
  <si>
    <t>Ērgļu novads,  Ērgļi, Rīgas iela 14, uz Ogres upes</t>
  </si>
  <si>
    <t>Aizkraukes novads,  Mazzalves pagasts, "Grīvnieki", uz Dienvidsusējas upes</t>
  </si>
  <si>
    <t>Skrīveru novads, "Gravas", Līču HES</t>
  </si>
  <si>
    <t>Pļaviņu novads, Aiviekstes pagasts, Krievciems, Vēžu HES</t>
  </si>
  <si>
    <t>Salacgrīvas novads, Ainažu pagasts</t>
  </si>
  <si>
    <t>Priekules novads, Priekules pagasts, "Jaunarāji"</t>
  </si>
  <si>
    <t>Venstpils novads, Tārgales pagasts</t>
  </si>
  <si>
    <t>Winergy, SIA</t>
  </si>
  <si>
    <t xml:space="preserve">AGROFIRMA TĒRVETE, SIA </t>
  </si>
  <si>
    <t>AGROFIRMA TĒRVETE, SIA</t>
  </si>
  <si>
    <t>BIODEGVIELA, SIA</t>
  </si>
  <si>
    <t>BIOPAB, SIA,</t>
  </si>
  <si>
    <t>LIEPĀJAS RAS, SIA,</t>
  </si>
  <si>
    <t>Piejūra Energy, SIA</t>
  </si>
  <si>
    <t>PRIEKULES BIOENERĢIJA, SIA</t>
  </si>
  <si>
    <t>SPRŪŽEVA M, SIA</t>
  </si>
  <si>
    <t>LATSAULE, SIA</t>
  </si>
  <si>
    <t>LIEPĀJAS ENERĢIJA, SIA</t>
  </si>
  <si>
    <t>RĪGAS SILTUMS, AS</t>
  </si>
  <si>
    <t>BALTNORVENT, SIA, Latvijas Vācijas kopuzņ.</t>
  </si>
  <si>
    <t>IMPAKT, Rīgas pilsētas SIA</t>
  </si>
  <si>
    <t>Latvenergo, AS</t>
  </si>
  <si>
    <t>ROSME, SIA</t>
  </si>
  <si>
    <t>Rietumu elektriskie tīkli, SIA</t>
  </si>
  <si>
    <t>W.e.s. 1, SIA</t>
  </si>
  <si>
    <t>W.e.s. 2. SIA</t>
  </si>
  <si>
    <t>W.e.s. 3. SIA</t>
  </si>
  <si>
    <t>W.e.s.  5, SIA</t>
  </si>
  <si>
    <t>W.e.s.  6, SIA</t>
  </si>
  <si>
    <t>W.e.s.  7, SIA</t>
  </si>
  <si>
    <t>W.e.s.  8, SIA</t>
  </si>
  <si>
    <t>W.e.s.  9, SIA</t>
  </si>
  <si>
    <t>W.e.s. 10, SIA</t>
  </si>
  <si>
    <t>W.e.s. 11, SIA</t>
  </si>
  <si>
    <t>W.e.s. 12, SIA</t>
  </si>
  <si>
    <t>W.e.s. 13, SIA</t>
  </si>
  <si>
    <t>CELMIŅI-1, Ogres rajona Lēdmanes pagasta ZS, Rikavas HES</t>
  </si>
  <si>
    <t>CONATUS BIOenergy, SIA</t>
  </si>
  <si>
    <t>Limbažu novads, Katvaru pagasts, "Jaundzelves"</t>
  </si>
  <si>
    <t>JAUNDZELVES, ZS</t>
  </si>
  <si>
    <t>REMARS-RĪGA, AS</t>
  </si>
  <si>
    <t>AG 21, SIA Stašķeviču dz. HES</t>
  </si>
  <si>
    <t>GA 21, SIA Bikstupes HES</t>
  </si>
  <si>
    <t>GA 21, SIA Zāģeru dz.HES</t>
  </si>
  <si>
    <t>HS Bēne, SIA</t>
  </si>
  <si>
    <t>Ilpeks, SIA</t>
  </si>
  <si>
    <t>Slugas, ZS</t>
  </si>
  <si>
    <t>West Energo, SIA Upmaļu HES</t>
  </si>
  <si>
    <t>West Energo, SIA Šederes HES</t>
  </si>
  <si>
    <t>West Energo, SIA Ilūkstes HES</t>
  </si>
  <si>
    <t>Latvenergo, AS TEC-1</t>
  </si>
  <si>
    <t>Latvenergo, AS TEC-2</t>
  </si>
  <si>
    <t>Ražotājs</t>
  </si>
  <si>
    <t>Kopā:</t>
  </si>
  <si>
    <t>Biogāzes stacijas kopā:</t>
  </si>
  <si>
    <t>Biomasas stacijas kopā:</t>
  </si>
  <si>
    <t>Hidroelektrostacijas kopā:</t>
  </si>
  <si>
    <t>Vēja elektrostacijas kopā:</t>
  </si>
  <si>
    <t>Pavisam kopā:</t>
  </si>
  <si>
    <t>BALOŽU SILTUMS, SIA</t>
  </si>
  <si>
    <t>BALTENEKO, SIA</t>
  </si>
  <si>
    <t>B-Energo, SIA</t>
  </si>
  <si>
    <t>B-energo, SIA</t>
  </si>
  <si>
    <t>Biosil, SIA</t>
  </si>
  <si>
    <t>Biznesa centrs "TOMO", SIA</t>
  </si>
  <si>
    <t>Cēsu siltumtīkli, SIA</t>
  </si>
  <si>
    <t>Daugavpils siltumtīkli, PAS</t>
  </si>
  <si>
    <t>Dienvidlatgales īpašumi, SIA</t>
  </si>
  <si>
    <t>Dobeles enerģija, SIA</t>
  </si>
  <si>
    <t>Energy &amp; Communication, SIA</t>
  </si>
  <si>
    <t>ENNA, SIA</t>
  </si>
  <si>
    <t>GROBIŅAS SILTUMS, SIA</t>
  </si>
  <si>
    <t>Kokneses komunālie pakalpojumi, SIA</t>
  </si>
  <si>
    <t>LIELVĀRDES REMTE, SIA</t>
  </si>
  <si>
    <t>LIEPĀJAS ROKĀDE 2, SIA</t>
  </si>
  <si>
    <t>OGRES BIOENERĢIJA, SIA</t>
  </si>
  <si>
    <t>Ozolnieku KSDU, SIA</t>
  </si>
  <si>
    <t>RB Vidzeme, SIA</t>
  </si>
  <si>
    <t>Residence Energy, AS</t>
  </si>
  <si>
    <t>RĒZEKNES SILTUMTĪKLI, SIA</t>
  </si>
  <si>
    <t>ROJAS SILTUMS, SIA</t>
  </si>
  <si>
    <t>RTU ENERĢIJA, SIA</t>
  </si>
  <si>
    <t>VALMIERAS ENERĢIJA, AS</t>
  </si>
  <si>
    <t>VANGAŽU SILDSPĒKS, SIA</t>
  </si>
  <si>
    <t>ZAĻĀ DĀRZNIECĪBA, SIA</t>
  </si>
  <si>
    <t>Jelgavas novads, Zaļenieku pagasts, "Mežacīruļi"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</si>
</sst>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00"/>
  </numFmts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6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3" xfId="1" applyBorder="1" applyAlignment="1">
      <alignment horizontal="left" vertical="center"/>
    </xf>
    <xf numFmtId="4" fontId="3" fillId="2" borderId="15" xfId="1" applyNumberFormat="1" applyFill="1" applyBorder="1" applyAlignment="1">
      <alignment horizontal="center" vertical="center"/>
    </xf>
    <xf numFmtId="164" fontId="3" fillId="2" borderId="15" xfId="1" applyNumberFormat="1" applyFill="1" applyBorder="1" applyAlignment="1">
      <alignment horizontal="center" vertical="center"/>
    </xf>
    <xf numFmtId="4" fontId="3" fillId="2" borderId="16" xfId="1" applyNumberFormat="1" applyFill="1" applyBorder="1" applyAlignment="1">
      <alignment horizontal="center" vertical="center"/>
    </xf>
    <xf numFmtId="4" fontId="3" fillId="2" borderId="13" xfId="1" applyNumberFormat="1" applyFill="1" applyBorder="1" applyAlignment="1">
      <alignment horizontal="center" vertical="center"/>
    </xf>
    <xf numFmtId="4" fontId="3" fillId="2" borderId="17" xfId="1" applyNumberFormat="1" applyFill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8" xfId="1" applyBorder="1" applyAlignment="1">
      <alignment horizontal="left" vertical="center"/>
    </xf>
    <xf numFmtId="4" fontId="3" fillId="2" borderId="20" xfId="1" applyNumberFormat="1" applyFill="1" applyBorder="1" applyAlignment="1">
      <alignment horizontal="center" vertical="center"/>
    </xf>
    <xf numFmtId="164" fontId="3" fillId="2" borderId="20" xfId="1" applyNumberFormat="1" applyFill="1" applyBorder="1" applyAlignment="1">
      <alignment horizontal="center" vertical="center"/>
    </xf>
    <xf numFmtId="4" fontId="3" fillId="2" borderId="21" xfId="1" applyNumberFormat="1" applyFill="1" applyBorder="1" applyAlignment="1">
      <alignment horizontal="center" vertical="center"/>
    </xf>
    <xf numFmtId="4" fontId="3" fillId="2" borderId="18" xfId="1" applyNumberFormat="1" applyFill="1" applyBorder="1" applyAlignment="1">
      <alignment horizontal="center" vertical="center"/>
    </xf>
    <xf numFmtId="4" fontId="3" fillId="2" borderId="22" xfId="1" applyNumberFormat="1" applyFill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4" fontId="0" fillId="0" borderId="20" xfId="0" applyNumberFormat="1" applyBorder="1" applyAlignment="1">
      <alignment horizontal="center" vertical="center"/>
    </xf>
    <xf numFmtId="4" fontId="0" fillId="0" borderId="21" xfId="0" applyNumberFormat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/>
    </xf>
    <xf numFmtId="4" fontId="4" fillId="0" borderId="20" xfId="0" applyNumberFormat="1" applyFont="1" applyBorder="1" applyAlignment="1">
      <alignment horizontal="center" vertical="center"/>
    </xf>
    <xf numFmtId="4" fontId="4" fillId="0" borderId="21" xfId="0" applyNumberFormat="1" applyFont="1" applyBorder="1" applyAlignment="1">
      <alignment horizontal="center" vertical="center"/>
    </xf>
    <xf numFmtId="0" fontId="4" fillId="0" borderId="18" xfId="1" applyFont="1" applyBorder="1" applyAlignment="1">
      <alignment horizontal="left"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4" fontId="3" fillId="2" borderId="23" xfId="1" applyNumberFormat="1" applyFill="1" applyBorder="1" applyAlignment="1">
      <alignment horizontal="center" vertical="center"/>
    </xf>
    <xf numFmtId="164" fontId="3" fillId="2" borderId="23" xfId="1" applyNumberFormat="1" applyFill="1" applyBorder="1" applyAlignment="1">
      <alignment horizontal="center" vertical="center"/>
    </xf>
    <xf numFmtId="4" fontId="3" fillId="2" borderId="24" xfId="1" applyNumberFormat="1" applyFill="1" applyBorder="1" applyAlignment="1">
      <alignment horizontal="center" vertical="center"/>
    </xf>
    <xf numFmtId="4" fontId="3" fillId="2" borderId="25" xfId="1" applyNumberFormat="1" applyFill="1" applyBorder="1" applyAlignment="1">
      <alignment horizontal="center" vertical="center"/>
    </xf>
    <xf numFmtId="4" fontId="3" fillId="2" borderId="26" xfId="1" applyNumberFormat="1" applyFill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4" fontId="0" fillId="0" borderId="28" xfId="0" applyNumberFormat="1" applyBorder="1" applyAlignment="1">
      <alignment horizontal="center" vertical="center"/>
    </xf>
    <xf numFmtId="4" fontId="0" fillId="0" borderId="29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left" vertical="center"/>
    </xf>
    <xf numFmtId="4" fontId="3" fillId="2" borderId="31" xfId="1" applyNumberFormat="1" applyFill="1" applyBorder="1" applyAlignment="1">
      <alignment horizontal="center" vertical="center"/>
    </xf>
    <xf numFmtId="164" fontId="3" fillId="2" borderId="31" xfId="1" applyNumberFormat="1" applyFill="1" applyBorder="1" applyAlignment="1">
      <alignment horizontal="center" vertical="center"/>
    </xf>
    <xf numFmtId="4" fontId="3" fillId="2" borderId="32" xfId="1" applyNumberFormat="1" applyFill="1" applyBorder="1" applyAlignment="1">
      <alignment horizontal="center" vertical="center"/>
    </xf>
    <xf numFmtId="4" fontId="3" fillId="2" borderId="1" xfId="1" applyNumberFormat="1" applyFill="1" applyBorder="1" applyAlignment="1">
      <alignment horizontal="center" vertical="center"/>
    </xf>
    <xf numFmtId="4" fontId="3" fillId="2" borderId="33" xfId="1" applyNumberFormat="1" applyFill="1" applyBorder="1" applyAlignment="1">
      <alignment horizontal="center" vertical="center"/>
    </xf>
    <xf numFmtId="3" fontId="0" fillId="0" borderId="30" xfId="0" applyNumberFormat="1" applyBorder="1" applyAlignment="1">
      <alignment horizontal="center" vertical="center"/>
    </xf>
    <xf numFmtId="4" fontId="0" fillId="0" borderId="31" xfId="0" applyNumberFormat="1" applyBorder="1" applyAlignment="1">
      <alignment horizontal="center" vertical="center"/>
    </xf>
    <xf numFmtId="4" fontId="0" fillId="0" borderId="32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" fontId="3" fillId="2" borderId="28" xfId="1" applyNumberFormat="1" applyFill="1" applyBorder="1" applyAlignment="1">
      <alignment horizontal="center" vertical="center"/>
    </xf>
    <xf numFmtId="164" fontId="3" fillId="2" borderId="28" xfId="1" applyNumberFormat="1" applyFill="1" applyBorder="1" applyAlignment="1">
      <alignment horizontal="center" vertical="center"/>
    </xf>
    <xf numFmtId="4" fontId="3" fillId="2" borderId="10" xfId="1" applyNumberFormat="1" applyFill="1" applyBorder="1" applyAlignment="1">
      <alignment horizontal="center" vertical="center"/>
    </xf>
    <xf numFmtId="4" fontId="3" fillId="2" borderId="11" xfId="1" applyNumberFormat="1" applyFill="1" applyBorder="1" applyAlignment="1">
      <alignment horizontal="center" vertical="center"/>
    </xf>
    <xf numFmtId="4" fontId="3" fillId="2" borderId="12" xfId="1" applyNumberForma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3" fillId="0" borderId="37" xfId="1" applyBorder="1" applyAlignment="1">
      <alignment horizontal="center" vertical="center"/>
    </xf>
    <xf numFmtId="4" fontId="3" fillId="2" borderId="38" xfId="1" applyNumberFormat="1" applyFill="1" applyBorder="1" applyAlignment="1">
      <alignment horizontal="center" vertical="center"/>
    </xf>
    <xf numFmtId="4" fontId="0" fillId="0" borderId="38" xfId="0" applyNumberFormat="1" applyBorder="1" applyAlignment="1">
      <alignment horizontal="center" vertical="center"/>
    </xf>
    <xf numFmtId="0" fontId="3" fillId="0" borderId="39" xfId="1" applyBorder="1" applyAlignment="1">
      <alignment horizontal="center" vertical="center"/>
    </xf>
    <xf numFmtId="4" fontId="0" fillId="0" borderId="40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4" fontId="3" fillId="2" borderId="42" xfId="1" applyNumberFormat="1" applyFill="1" applyBorder="1" applyAlignment="1">
      <alignment horizontal="center" vertical="center"/>
    </xf>
    <xf numFmtId="4" fontId="3" fillId="2" borderId="43" xfId="1" applyNumberFormat="1" applyFill="1" applyBorder="1" applyAlignment="1">
      <alignment horizontal="center" vertical="center"/>
    </xf>
    <xf numFmtId="4" fontId="0" fillId="0" borderId="44" xfId="0" applyNumberFormat="1" applyBorder="1" applyAlignment="1">
      <alignment horizontal="center" vertical="center"/>
    </xf>
    <xf numFmtId="0" fontId="3" fillId="0" borderId="37" xfId="1" applyBorder="1" applyAlignment="1">
      <alignment horizontal="left" vertical="center"/>
    </xf>
    <xf numFmtId="0" fontId="3" fillId="0" borderId="39" xfId="1" applyBorder="1" applyAlignment="1">
      <alignment horizontal="left" vertical="center"/>
    </xf>
    <xf numFmtId="0" fontId="4" fillId="0" borderId="39" xfId="1" applyFont="1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3" fontId="3" fillId="2" borderId="46" xfId="1" applyNumberFormat="1" applyFill="1" applyBorder="1" applyAlignment="1">
      <alignment horizontal="center" vertical="center"/>
    </xf>
    <xf numFmtId="3" fontId="3" fillId="2" borderId="47" xfId="1" applyNumberFormat="1" applyFill="1" applyBorder="1" applyAlignment="1">
      <alignment horizontal="center" vertical="center"/>
    </xf>
    <xf numFmtId="3" fontId="3" fillId="2" borderId="48" xfId="1" applyNumberFormat="1" applyFill="1" applyBorder="1" applyAlignment="1">
      <alignment horizontal="center" vertical="center"/>
    </xf>
    <xf numFmtId="3" fontId="3" fillId="2" borderId="49" xfId="1" applyNumberFormat="1" applyFill="1" applyBorder="1" applyAlignment="1">
      <alignment horizontal="center" vertical="center"/>
    </xf>
    <xf numFmtId="0" fontId="0" fillId="0" borderId="18" xfId="0" applyFont="1" applyBorder="1"/>
    <xf numFmtId="0" fontId="0" fillId="0" borderId="7" xfId="0" applyFont="1" applyBorder="1"/>
    <xf numFmtId="14" fontId="5" fillId="0" borderId="18" xfId="0" applyNumberFormat="1" applyFont="1" applyFill="1" applyBorder="1" applyAlignment="1">
      <alignment horizontal="center" vertical="center"/>
    </xf>
    <xf numFmtId="14" fontId="5" fillId="0" borderId="18" xfId="0" applyNumberFormat="1" applyFont="1" applyFill="1" applyBorder="1" applyAlignment="1">
      <alignment horizontal="center"/>
    </xf>
    <xf numFmtId="14" fontId="5" fillId="0" borderId="7" xfId="0" applyNumberFormat="1" applyFont="1" applyFill="1" applyBorder="1" applyAlignment="1">
      <alignment horizontal="center" vertical="center"/>
    </xf>
    <xf numFmtId="0" fontId="0" fillId="0" borderId="13" xfId="0" applyFont="1" applyBorder="1"/>
    <xf numFmtId="0" fontId="0" fillId="0" borderId="13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4" fontId="0" fillId="0" borderId="18" xfId="0" applyNumberFormat="1" applyFont="1" applyBorder="1" applyAlignment="1">
      <alignment horizontal="center" vertical="center"/>
    </xf>
    <xf numFmtId="14" fontId="0" fillId="0" borderId="13" xfId="0" applyNumberFormat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14" fontId="5" fillId="0" borderId="13" xfId="0" applyNumberFormat="1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14" fontId="5" fillId="0" borderId="13" xfId="0" applyNumberFormat="1" applyFont="1" applyFill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3" fontId="3" fillId="2" borderId="51" xfId="1" applyNumberForma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3" fillId="0" borderId="0" xfId="1"/>
    <xf numFmtId="0" fontId="0" fillId="2" borderId="11" xfId="0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3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2" borderId="50" xfId="0" applyFill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3" fontId="1" fillId="2" borderId="48" xfId="1" applyNumberFormat="1" applyFont="1" applyFill="1" applyBorder="1" applyAlignment="1">
      <alignment horizontal="center" vertical="center"/>
    </xf>
    <xf numFmtId="3" fontId="3" fillId="0" borderId="48" xfId="1" applyNumberFormat="1" applyFill="1" applyBorder="1" applyAlignment="1">
      <alignment horizontal="center" vertical="center"/>
    </xf>
    <xf numFmtId="4" fontId="3" fillId="0" borderId="20" xfId="1" applyNumberFormat="1" applyFill="1" applyBorder="1" applyAlignment="1">
      <alignment horizontal="center" vertical="center"/>
    </xf>
    <xf numFmtId="164" fontId="3" fillId="0" borderId="20" xfId="1" applyNumberFormat="1" applyFill="1" applyBorder="1" applyAlignment="1">
      <alignment horizontal="center" vertical="center"/>
    </xf>
    <xf numFmtId="4" fontId="3" fillId="0" borderId="21" xfId="1" applyNumberFormat="1" applyFill="1" applyBorder="1" applyAlignment="1">
      <alignment horizontal="center" vertical="center"/>
    </xf>
    <xf numFmtId="4" fontId="3" fillId="0" borderId="18" xfId="1" applyNumberFormat="1" applyFill="1" applyBorder="1" applyAlignment="1">
      <alignment horizontal="center" vertical="center"/>
    </xf>
    <xf numFmtId="4" fontId="3" fillId="0" borderId="22" xfId="1" applyNumberForma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3" fontId="1" fillId="2" borderId="51" xfId="1" applyNumberFormat="1" applyFont="1" applyFill="1" applyBorder="1" applyAlignment="1">
      <alignment horizontal="center" vertical="center"/>
    </xf>
    <xf numFmtId="3" fontId="2" fillId="2" borderId="20" xfId="0" applyNumberFormat="1" applyFont="1" applyFill="1" applyBorder="1" applyAlignment="1">
      <alignment horizontal="center" vertical="center"/>
    </xf>
    <xf numFmtId="3" fontId="2" fillId="2" borderId="48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right" vertical="center"/>
    </xf>
    <xf numFmtId="0" fontId="2" fillId="2" borderId="20" xfId="0" applyFont="1" applyFill="1" applyBorder="1" applyAlignment="1">
      <alignment horizontal="right" vertical="center"/>
    </xf>
    <xf numFmtId="3" fontId="1" fillId="2" borderId="8" xfId="0" applyNumberFormat="1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/>
    </xf>
    <xf numFmtId="165" fontId="1" fillId="2" borderId="9" xfId="0" applyNumberFormat="1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34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9"/>
  <sheetViews>
    <sheetView tabSelected="1" zoomScale="85" zoomScaleNormal="85" workbookViewId="0">
      <pane xSplit="2" ySplit="3" topLeftCell="F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1" max="1" width="9.140625" style="1"/>
    <col min="2" max="2" width="51.7109375" style="2" customWidth="1"/>
    <col min="3" max="3" width="12" style="83" customWidth="1"/>
    <col min="4" max="4" width="10" style="83" customWidth="1"/>
    <col min="5" max="5" width="15.7109375" style="83" customWidth="1"/>
    <col min="6" max="6" width="15.5703125" style="83" customWidth="1"/>
    <col min="7" max="7" width="62.28515625" style="84" customWidth="1"/>
    <col min="8" max="10" width="15.140625" style="1" customWidth="1"/>
    <col min="11" max="13" width="17.5703125" style="1" customWidth="1"/>
    <col min="14" max="49" width="15" customWidth="1"/>
  </cols>
  <sheetData>
    <row r="1" spans="1:49" ht="15.75" thickBot="1" x14ac:dyDescent="0.3"/>
    <row r="2" spans="1:49" s="3" customFormat="1" ht="15.75" customHeight="1" thickBot="1" x14ac:dyDescent="0.3">
      <c r="A2" s="121"/>
      <c r="B2" s="123" t="s">
        <v>696</v>
      </c>
      <c r="C2" s="119" t="s">
        <v>296</v>
      </c>
      <c r="D2" s="119" t="s">
        <v>300</v>
      </c>
      <c r="E2" s="119" t="s">
        <v>301</v>
      </c>
      <c r="F2" s="119" t="s">
        <v>302</v>
      </c>
      <c r="G2" s="119" t="s">
        <v>303</v>
      </c>
      <c r="H2" s="125" t="s">
        <v>0</v>
      </c>
      <c r="I2" s="125"/>
      <c r="J2" s="125"/>
      <c r="K2" s="125"/>
      <c r="L2" s="125"/>
      <c r="M2" s="126"/>
      <c r="N2" s="116" t="s">
        <v>1</v>
      </c>
      <c r="O2" s="117"/>
      <c r="P2" s="118"/>
      <c r="Q2" s="116" t="s">
        <v>2</v>
      </c>
      <c r="R2" s="117"/>
      <c r="S2" s="118"/>
      <c r="T2" s="116" t="s">
        <v>3</v>
      </c>
      <c r="U2" s="117"/>
      <c r="V2" s="118"/>
      <c r="W2" s="116" t="s">
        <v>4</v>
      </c>
      <c r="X2" s="117"/>
      <c r="Y2" s="118"/>
      <c r="Z2" s="116" t="s">
        <v>5</v>
      </c>
      <c r="AA2" s="117"/>
      <c r="AB2" s="118"/>
      <c r="AC2" s="116" t="s">
        <v>6</v>
      </c>
      <c r="AD2" s="117"/>
      <c r="AE2" s="118"/>
      <c r="AF2" s="116" t="s">
        <v>7</v>
      </c>
      <c r="AG2" s="117"/>
      <c r="AH2" s="118"/>
      <c r="AI2" s="116" t="s">
        <v>8</v>
      </c>
      <c r="AJ2" s="117"/>
      <c r="AK2" s="118"/>
      <c r="AL2" s="116" t="s">
        <v>9</v>
      </c>
      <c r="AM2" s="117"/>
      <c r="AN2" s="118"/>
      <c r="AO2" s="116" t="s">
        <v>10</v>
      </c>
      <c r="AP2" s="117"/>
      <c r="AQ2" s="118"/>
      <c r="AR2" s="116" t="s">
        <v>11</v>
      </c>
      <c r="AS2" s="117"/>
      <c r="AT2" s="118"/>
      <c r="AU2" s="116" t="s">
        <v>12</v>
      </c>
      <c r="AV2" s="117"/>
      <c r="AW2" s="118"/>
    </row>
    <row r="3" spans="1:49" s="1" customFormat="1" ht="75.75" thickBot="1" x14ac:dyDescent="0.3">
      <c r="A3" s="122"/>
      <c r="B3" s="124"/>
      <c r="C3" s="120"/>
      <c r="D3" s="120"/>
      <c r="E3" s="120"/>
      <c r="F3" s="120"/>
      <c r="G3" s="120"/>
      <c r="H3" s="133" t="s">
        <v>599</v>
      </c>
      <c r="I3" s="131" t="s">
        <v>598</v>
      </c>
      <c r="J3" s="4" t="s">
        <v>14</v>
      </c>
      <c r="K3" s="5" t="s">
        <v>603</v>
      </c>
      <c r="L3" s="115" t="s">
        <v>15</v>
      </c>
      <c r="M3" s="7" t="s">
        <v>602</v>
      </c>
      <c r="N3" s="130" t="s">
        <v>599</v>
      </c>
      <c r="O3" s="132" t="s">
        <v>598</v>
      </c>
      <c r="P3" s="129" t="s">
        <v>603</v>
      </c>
      <c r="Q3" s="130" t="s">
        <v>599</v>
      </c>
      <c r="R3" s="132" t="s">
        <v>598</v>
      </c>
      <c r="S3" s="129" t="s">
        <v>603</v>
      </c>
      <c r="T3" s="130" t="s">
        <v>599</v>
      </c>
      <c r="U3" s="132" t="s">
        <v>598</v>
      </c>
      <c r="V3" s="129" t="s">
        <v>603</v>
      </c>
      <c r="W3" s="130" t="s">
        <v>599</v>
      </c>
      <c r="X3" s="132" t="s">
        <v>598</v>
      </c>
      <c r="Y3" s="129" t="s">
        <v>603</v>
      </c>
      <c r="Z3" s="130" t="s">
        <v>599</v>
      </c>
      <c r="AA3" s="132" t="s">
        <v>598</v>
      </c>
      <c r="AB3" s="129" t="s">
        <v>603</v>
      </c>
      <c r="AC3" s="130" t="s">
        <v>599</v>
      </c>
      <c r="AD3" s="132" t="s">
        <v>598</v>
      </c>
      <c r="AE3" s="129" t="s">
        <v>603</v>
      </c>
      <c r="AF3" s="130" t="s">
        <v>599</v>
      </c>
      <c r="AG3" s="132" t="s">
        <v>598</v>
      </c>
      <c r="AH3" s="129" t="s">
        <v>603</v>
      </c>
      <c r="AI3" s="130" t="s">
        <v>599</v>
      </c>
      <c r="AJ3" s="132" t="s">
        <v>598</v>
      </c>
      <c r="AK3" s="129" t="s">
        <v>603</v>
      </c>
      <c r="AL3" s="130" t="s">
        <v>599</v>
      </c>
      <c r="AM3" s="132" t="s">
        <v>598</v>
      </c>
      <c r="AN3" s="129" t="s">
        <v>603</v>
      </c>
      <c r="AO3" s="130" t="s">
        <v>599</v>
      </c>
      <c r="AP3" s="132" t="s">
        <v>598</v>
      </c>
      <c r="AQ3" s="129" t="s">
        <v>603</v>
      </c>
      <c r="AR3" s="130" t="s">
        <v>599</v>
      </c>
      <c r="AS3" s="132" t="s">
        <v>598</v>
      </c>
      <c r="AT3" s="129" t="s">
        <v>603</v>
      </c>
      <c r="AU3" s="130" t="s">
        <v>599</v>
      </c>
      <c r="AV3" s="132" t="s">
        <v>598</v>
      </c>
      <c r="AW3" s="129" t="s">
        <v>603</v>
      </c>
    </row>
    <row r="4" spans="1:49" x14ac:dyDescent="0.25">
      <c r="A4" s="49">
        <v>1</v>
      </c>
      <c r="B4" s="50" t="s">
        <v>254</v>
      </c>
      <c r="C4" s="95">
        <v>0.6</v>
      </c>
      <c r="D4" s="95" t="s">
        <v>304</v>
      </c>
      <c r="E4" s="99">
        <v>41891</v>
      </c>
      <c r="F4" s="99">
        <v>41891</v>
      </c>
      <c r="G4" s="94" t="s">
        <v>618</v>
      </c>
      <c r="H4" s="85">
        <f>N4+Q4+T4+W4+Z4+AC4+AF4+AI4+AL4+AO4+AR4+AU4</f>
        <v>821940.01</v>
      </c>
      <c r="I4" s="51">
        <f>O4+R4+U4+X4+AA4+AD4+AG4+AJ4+AM4+AP4+AS4+AV4</f>
        <v>120718.32926870004</v>
      </c>
      <c r="J4" s="52">
        <f>I4/H4</f>
        <v>0.14687000000000003</v>
      </c>
      <c r="K4" s="53">
        <f>P4+S4+V4+Y4+AB4+AE4+AH4+AK4+AN4+AQ4+AT4+AW4</f>
        <v>78772.24262179996</v>
      </c>
      <c r="L4" s="54">
        <v>18107.739999999998</v>
      </c>
      <c r="M4" s="55">
        <f>K4-L4</f>
        <v>60664.502621799962</v>
      </c>
      <c r="N4" s="56">
        <v>0</v>
      </c>
      <c r="O4" s="57">
        <v>0</v>
      </c>
      <c r="P4" s="58">
        <v>0</v>
      </c>
      <c r="Q4" s="56">
        <v>0</v>
      </c>
      <c r="R4" s="57">
        <v>0</v>
      </c>
      <c r="S4" s="58">
        <v>0</v>
      </c>
      <c r="T4" s="56">
        <v>0</v>
      </c>
      <c r="U4" s="57">
        <v>0</v>
      </c>
      <c r="V4" s="58">
        <v>0</v>
      </c>
      <c r="W4" s="56">
        <v>0</v>
      </c>
      <c r="X4" s="57">
        <v>0</v>
      </c>
      <c r="Y4" s="58">
        <v>0</v>
      </c>
      <c r="Z4" s="56">
        <v>0</v>
      </c>
      <c r="AA4" s="57">
        <v>0</v>
      </c>
      <c r="AB4" s="58">
        <v>0</v>
      </c>
      <c r="AC4" s="56">
        <v>0</v>
      </c>
      <c r="AD4" s="57">
        <v>0</v>
      </c>
      <c r="AE4" s="58">
        <v>0</v>
      </c>
      <c r="AF4" s="56">
        <v>0</v>
      </c>
      <c r="AG4" s="57">
        <v>0</v>
      </c>
      <c r="AH4" s="58">
        <v>0</v>
      </c>
      <c r="AI4" s="56">
        <v>0</v>
      </c>
      <c r="AJ4" s="57">
        <v>0</v>
      </c>
      <c r="AK4" s="58">
        <v>0</v>
      </c>
      <c r="AL4" s="56">
        <v>12437.93</v>
      </c>
      <c r="AM4" s="57">
        <v>1826.7587790999994</v>
      </c>
      <c r="AN4" s="58">
        <v>1036.9287725999995</v>
      </c>
      <c r="AO4" s="56">
        <v>212387.08999999997</v>
      </c>
      <c r="AP4" s="57">
        <v>31193.291908299994</v>
      </c>
      <c r="AQ4" s="58">
        <v>19892.460678599957</v>
      </c>
      <c r="AR4" s="56">
        <v>252653.30999999997</v>
      </c>
      <c r="AS4" s="57">
        <v>37107.191639700024</v>
      </c>
      <c r="AT4" s="58">
        <v>24411.016240099994</v>
      </c>
      <c r="AU4" s="56">
        <v>344461.68000000011</v>
      </c>
      <c r="AV4" s="57">
        <v>50591.086941600021</v>
      </c>
      <c r="AW4" s="58">
        <v>33431.836930500009</v>
      </c>
    </row>
    <row r="5" spans="1:49" x14ac:dyDescent="0.25">
      <c r="A5" s="9">
        <v>2</v>
      </c>
      <c r="B5" s="20" t="s">
        <v>703</v>
      </c>
      <c r="C5" s="96">
        <v>0.49</v>
      </c>
      <c r="D5" s="96" t="s">
        <v>304</v>
      </c>
      <c r="E5" s="91">
        <v>37926</v>
      </c>
      <c r="F5" s="91">
        <v>39173</v>
      </c>
      <c r="G5" s="89" t="s">
        <v>305</v>
      </c>
      <c r="H5" s="86">
        <f t="shared" ref="H5:I68" si="0">N5+Q5+T5+W5+Z5+AC5+AF5+AI5+AL5+AO5+AR5+AU5</f>
        <v>2284088.9000000008</v>
      </c>
      <c r="I5" s="11">
        <f t="shared" si="0"/>
        <v>336224.22097299999</v>
      </c>
      <c r="J5" s="12">
        <f t="shared" ref="J5:J68" si="1">I5/H5</f>
        <v>0.14720277348793204</v>
      </c>
      <c r="K5" s="13">
        <f>P5+S5+V5+Y5+AB5+AE5+AH5+AK5+AN5+AQ5+AT5+AW5</f>
        <v>225953.72091020006</v>
      </c>
      <c r="L5" s="14">
        <v>16811.21</v>
      </c>
      <c r="M5" s="15">
        <f t="shared" ref="M4:M67" si="2">K5-L5</f>
        <v>209142.51091020007</v>
      </c>
      <c r="N5" s="16">
        <v>268581.00000000017</v>
      </c>
      <c r="O5" s="17">
        <v>40206.57570000003</v>
      </c>
      <c r="P5" s="18">
        <v>28699.381873999999</v>
      </c>
      <c r="Q5" s="16">
        <v>284762.8200000003</v>
      </c>
      <c r="R5" s="17">
        <v>41823.115373399924</v>
      </c>
      <c r="S5" s="18">
        <v>29686.371756</v>
      </c>
      <c r="T5" s="16">
        <v>213836.64000000033</v>
      </c>
      <c r="U5" s="17">
        <v>31406.187316800002</v>
      </c>
      <c r="V5" s="18">
        <v>22485.613683800017</v>
      </c>
      <c r="W5" s="16">
        <v>164188.38000000003</v>
      </c>
      <c r="X5" s="17">
        <v>24114.347370599986</v>
      </c>
      <c r="Y5" s="18">
        <v>16772.859244800005</v>
      </c>
      <c r="Z5" s="16">
        <v>221117.03999999986</v>
      </c>
      <c r="AA5" s="17">
        <v>32475.459664800008</v>
      </c>
      <c r="AB5" s="18">
        <v>21135.322194000022</v>
      </c>
      <c r="AC5" s="16">
        <v>123626.84</v>
      </c>
      <c r="AD5" s="17">
        <v>18157.073990799981</v>
      </c>
      <c r="AE5" s="18">
        <v>11965.35144459999</v>
      </c>
      <c r="AF5" s="16">
        <v>152503.62000000008</v>
      </c>
      <c r="AG5" s="17">
        <v>22398.20666940001</v>
      </c>
      <c r="AH5" s="18">
        <v>13868.096407200024</v>
      </c>
      <c r="AI5" s="16">
        <v>97054.740000000078</v>
      </c>
      <c r="AJ5" s="17">
        <v>14254.429663800005</v>
      </c>
      <c r="AK5" s="18">
        <v>8469.8870953999976</v>
      </c>
      <c r="AL5" s="16">
        <v>0</v>
      </c>
      <c r="AM5" s="17">
        <v>0</v>
      </c>
      <c r="AN5" s="18">
        <v>0</v>
      </c>
      <c r="AO5" s="16">
        <v>245194.69999999995</v>
      </c>
      <c r="AP5" s="17">
        <v>36011.745589000042</v>
      </c>
      <c r="AQ5" s="18">
        <v>22806.398884600003</v>
      </c>
      <c r="AR5" s="16">
        <v>250872.24000000008</v>
      </c>
      <c r="AS5" s="17">
        <v>36845.605888799968</v>
      </c>
      <c r="AT5" s="18">
        <v>24159.295467799991</v>
      </c>
      <c r="AU5" s="16">
        <v>262350.87999999983</v>
      </c>
      <c r="AV5" s="17">
        <v>38531.473745600022</v>
      </c>
      <c r="AW5" s="18">
        <v>25905.142858000007</v>
      </c>
    </row>
    <row r="6" spans="1:49" x14ac:dyDescent="0.25">
      <c r="A6" s="19">
        <v>3</v>
      </c>
      <c r="B6" s="20" t="s">
        <v>703</v>
      </c>
      <c r="C6" s="96">
        <v>0.33700000000000002</v>
      </c>
      <c r="D6" s="96" t="s">
        <v>304</v>
      </c>
      <c r="E6" s="91">
        <v>37926</v>
      </c>
      <c r="F6" s="91">
        <v>39173</v>
      </c>
      <c r="G6" s="89" t="s">
        <v>306</v>
      </c>
      <c r="H6" s="87">
        <f t="shared" si="0"/>
        <v>1615346.6459999995</v>
      </c>
      <c r="I6" s="21">
        <f t="shared" si="0"/>
        <v>247357.96295339995</v>
      </c>
      <c r="J6" s="22">
        <f t="shared" si="1"/>
        <v>0.15312995731654247</v>
      </c>
      <c r="K6" s="13">
        <f t="shared" ref="K5:K68" si="3">P6+S6+V6+Y6+AB6+AE6+AH6+AK6+AN6+AQ6+AT6+AW6</f>
        <v>165942.54428430006</v>
      </c>
      <c r="L6" s="14">
        <v>12367.920000000002</v>
      </c>
      <c r="M6" s="15">
        <f t="shared" si="2"/>
        <v>153574.62428430005</v>
      </c>
      <c r="N6" s="26">
        <v>93380.946000000098</v>
      </c>
      <c r="O6" s="27">
        <v>14558.089481399989</v>
      </c>
      <c r="P6" s="28">
        <v>10678.723094700006</v>
      </c>
      <c r="Q6" s="26">
        <v>80811.954000000012</v>
      </c>
      <c r="R6" s="27">
        <v>12360.996483840005</v>
      </c>
      <c r="S6" s="28">
        <v>8912.2277328000018</v>
      </c>
      <c r="T6" s="26">
        <v>145303.74600000001</v>
      </c>
      <c r="U6" s="27">
        <v>22225.660988159991</v>
      </c>
      <c r="V6" s="28">
        <v>16193.540362380019</v>
      </c>
      <c r="W6" s="26">
        <v>160481.08199999991</v>
      </c>
      <c r="X6" s="27">
        <v>24547.186302719972</v>
      </c>
      <c r="Y6" s="28">
        <v>17473.800942719998</v>
      </c>
      <c r="Z6" s="26">
        <v>163111.99800000002</v>
      </c>
      <c r="AA6" s="27">
        <v>24949.611214079971</v>
      </c>
      <c r="AB6" s="28">
        <v>16558.976226360013</v>
      </c>
      <c r="AC6" s="26">
        <v>155536.02599999995</v>
      </c>
      <c r="AD6" s="27">
        <v>23790.790536959994</v>
      </c>
      <c r="AE6" s="28">
        <v>15278.424118260005</v>
      </c>
      <c r="AF6" s="26">
        <v>140949.13799999992</v>
      </c>
      <c r="AG6" s="27">
        <v>21559.580148479996</v>
      </c>
      <c r="AH6" s="28">
        <v>13462.789105019998</v>
      </c>
      <c r="AI6" s="26">
        <v>138546.17999999985</v>
      </c>
      <c r="AJ6" s="27">
        <v>21192.023692799987</v>
      </c>
      <c r="AK6" s="28">
        <v>13482.270101220007</v>
      </c>
      <c r="AL6" s="26">
        <v>138327.00600000005</v>
      </c>
      <c r="AM6" s="27">
        <v>21158.498837760009</v>
      </c>
      <c r="AN6" s="28">
        <v>13184.276577780009</v>
      </c>
      <c r="AO6" s="26">
        <v>121185.49199999995</v>
      </c>
      <c r="AP6" s="27">
        <v>18536.53285632002</v>
      </c>
      <c r="AQ6" s="28">
        <v>12101.220538260002</v>
      </c>
      <c r="AR6" s="26">
        <v>141563.14799999993</v>
      </c>
      <c r="AS6" s="27">
        <v>21653.499118079999</v>
      </c>
      <c r="AT6" s="28">
        <v>14535.026010539999</v>
      </c>
      <c r="AU6" s="26">
        <v>136149.93</v>
      </c>
      <c r="AV6" s="27">
        <v>20825.493292799994</v>
      </c>
      <c r="AW6" s="28">
        <v>14081.269474260003</v>
      </c>
    </row>
    <row r="7" spans="1:49" x14ac:dyDescent="0.25">
      <c r="A7" s="19">
        <v>4</v>
      </c>
      <c r="B7" s="20" t="s">
        <v>704</v>
      </c>
      <c r="C7" s="96">
        <v>0.34399999999999997</v>
      </c>
      <c r="D7" s="96" t="s">
        <v>304</v>
      </c>
      <c r="E7" s="91">
        <v>35794</v>
      </c>
      <c r="F7" s="91">
        <v>39114</v>
      </c>
      <c r="G7" s="89" t="s">
        <v>307</v>
      </c>
      <c r="H7" s="87">
        <f t="shared" si="0"/>
        <v>1366183.9749999999</v>
      </c>
      <c r="I7" s="21">
        <f t="shared" si="0"/>
        <v>209627.47413050011</v>
      </c>
      <c r="J7" s="22">
        <f t="shared" si="1"/>
        <v>0.15344015005775494</v>
      </c>
      <c r="K7" s="13">
        <f t="shared" si="3"/>
        <v>147302.34371574994</v>
      </c>
      <c r="L7" s="14">
        <v>10481.379999999999</v>
      </c>
      <c r="M7" s="15">
        <f t="shared" si="2"/>
        <v>136820.96371574994</v>
      </c>
      <c r="N7" s="26">
        <v>223120.17500000013</v>
      </c>
      <c r="O7" s="27">
        <v>34784.435282499973</v>
      </c>
      <c r="P7" s="28">
        <v>25227.016642249997</v>
      </c>
      <c r="Q7" s="26">
        <v>207635.57499999998</v>
      </c>
      <c r="R7" s="27">
        <v>31759.937552000014</v>
      </c>
      <c r="S7" s="28">
        <v>22891.156190750004</v>
      </c>
      <c r="T7" s="26">
        <v>227871.22499999998</v>
      </c>
      <c r="U7" s="27">
        <v>34855.182576000028</v>
      </c>
      <c r="V7" s="28">
        <v>25355.889829499974</v>
      </c>
      <c r="W7" s="26">
        <v>139793.67500000005</v>
      </c>
      <c r="X7" s="27">
        <v>21382.840528000022</v>
      </c>
      <c r="Y7" s="28">
        <v>15328.5139425</v>
      </c>
      <c r="Z7" s="26">
        <v>0</v>
      </c>
      <c r="AA7" s="27">
        <v>0</v>
      </c>
      <c r="AB7" s="28">
        <v>0</v>
      </c>
      <c r="AC7" s="26">
        <v>0</v>
      </c>
      <c r="AD7" s="27">
        <v>0</v>
      </c>
      <c r="AE7" s="28">
        <v>0</v>
      </c>
      <c r="AF7" s="26">
        <v>0</v>
      </c>
      <c r="AG7" s="27">
        <v>0</v>
      </c>
      <c r="AH7" s="28">
        <v>0</v>
      </c>
      <c r="AI7" s="26">
        <v>0</v>
      </c>
      <c r="AJ7" s="27">
        <v>0</v>
      </c>
      <c r="AK7" s="28">
        <v>0</v>
      </c>
      <c r="AL7" s="26">
        <v>0</v>
      </c>
      <c r="AM7" s="27">
        <v>0</v>
      </c>
      <c r="AN7" s="28">
        <v>0</v>
      </c>
      <c r="AO7" s="26">
        <v>127197.57499999998</v>
      </c>
      <c r="AP7" s="27">
        <v>19456.141072000002</v>
      </c>
      <c r="AQ7" s="28">
        <v>13009.433703499988</v>
      </c>
      <c r="AR7" s="26">
        <v>216033.80000000013</v>
      </c>
      <c r="AS7" s="27">
        <v>33044.530048000044</v>
      </c>
      <c r="AT7" s="28">
        <v>22192.830368999996</v>
      </c>
      <c r="AU7" s="26">
        <v>224531.94999999978</v>
      </c>
      <c r="AV7" s="27">
        <v>34344.407072000016</v>
      </c>
      <c r="AW7" s="28">
        <v>23297.503038249975</v>
      </c>
    </row>
    <row r="8" spans="1:49" x14ac:dyDescent="0.25">
      <c r="A8" s="19">
        <v>5</v>
      </c>
      <c r="B8" s="20" t="s">
        <v>704</v>
      </c>
      <c r="C8" s="96">
        <v>0.315</v>
      </c>
      <c r="D8" s="96" t="s">
        <v>304</v>
      </c>
      <c r="E8" s="91">
        <v>40885</v>
      </c>
      <c r="F8" s="91">
        <v>40885</v>
      </c>
      <c r="G8" s="89" t="s">
        <v>308</v>
      </c>
      <c r="H8" s="87">
        <f t="shared" si="0"/>
        <v>1228504.2480000006</v>
      </c>
      <c r="I8" s="21">
        <f t="shared" si="0"/>
        <v>188507.04485421602</v>
      </c>
      <c r="J8" s="22">
        <f t="shared" si="1"/>
        <v>0.15344435736474224</v>
      </c>
      <c r="K8" s="13">
        <f t="shared" si="3"/>
        <v>132582.12702692393</v>
      </c>
      <c r="L8" s="14">
        <v>9425.35</v>
      </c>
      <c r="M8" s="15">
        <f t="shared" si="2"/>
        <v>123156.77702692393</v>
      </c>
      <c r="N8" s="26">
        <v>202392.88439999998</v>
      </c>
      <c r="O8" s="27">
        <v>31553.050677960022</v>
      </c>
      <c r="P8" s="28">
        <v>22787.194290827989</v>
      </c>
      <c r="Q8" s="26">
        <v>184982.13000000021</v>
      </c>
      <c r="R8" s="27">
        <v>28294.86660479999</v>
      </c>
      <c r="S8" s="28">
        <v>20422.680055620003</v>
      </c>
      <c r="T8" s="26">
        <v>209386.95360000001</v>
      </c>
      <c r="U8" s="27">
        <v>32027.828422656039</v>
      </c>
      <c r="V8" s="28">
        <v>23348.671043472023</v>
      </c>
      <c r="W8" s="26">
        <v>126337.08240000004</v>
      </c>
      <c r="X8" s="27">
        <v>19324.520123904007</v>
      </c>
      <c r="Y8" s="28">
        <v>13866.015918192003</v>
      </c>
      <c r="Z8" s="26">
        <v>0</v>
      </c>
      <c r="AA8" s="27">
        <v>0</v>
      </c>
      <c r="AB8" s="28">
        <v>0</v>
      </c>
      <c r="AC8" s="26">
        <v>0</v>
      </c>
      <c r="AD8" s="27">
        <v>0</v>
      </c>
      <c r="AE8" s="28">
        <v>0</v>
      </c>
      <c r="AF8" s="26">
        <v>1.1999999999999999E-3</v>
      </c>
      <c r="AG8" s="27">
        <v>1.8355199999999999E-4</v>
      </c>
      <c r="AH8" s="28">
        <v>1.4507999999999999E-4</v>
      </c>
      <c r="AI8" s="26">
        <v>0</v>
      </c>
      <c r="AJ8" s="27">
        <v>0</v>
      </c>
      <c r="AK8" s="28">
        <v>0</v>
      </c>
      <c r="AL8" s="26">
        <v>0</v>
      </c>
      <c r="AM8" s="27">
        <v>0</v>
      </c>
      <c r="AN8" s="28">
        <v>0</v>
      </c>
      <c r="AO8" s="26">
        <v>97864.355999999985</v>
      </c>
      <c r="AP8" s="27">
        <v>14969.33189376</v>
      </c>
      <c r="AQ8" s="28">
        <v>10001.01298124399</v>
      </c>
      <c r="AR8" s="26">
        <v>208491.15840000007</v>
      </c>
      <c r="AS8" s="27">
        <v>31890.807588863994</v>
      </c>
      <c r="AT8" s="28">
        <v>21394.116708863967</v>
      </c>
      <c r="AU8" s="26">
        <v>199049.68200000003</v>
      </c>
      <c r="AV8" s="27">
        <v>30446.639358719996</v>
      </c>
      <c r="AW8" s="28">
        <v>20762.435883623981</v>
      </c>
    </row>
    <row r="9" spans="1:49" x14ac:dyDescent="0.25">
      <c r="A9" s="19">
        <v>6</v>
      </c>
      <c r="B9" s="20" t="s">
        <v>704</v>
      </c>
      <c r="C9" s="96">
        <v>0.16500000000000001</v>
      </c>
      <c r="D9" s="96" t="s">
        <v>304</v>
      </c>
      <c r="E9" s="91">
        <v>35794</v>
      </c>
      <c r="F9" s="91">
        <v>39114</v>
      </c>
      <c r="G9" s="89" t="s">
        <v>309</v>
      </c>
      <c r="H9" s="87">
        <f t="shared" si="0"/>
        <v>993426.34800000011</v>
      </c>
      <c r="I9" s="21">
        <f t="shared" si="0"/>
        <v>161777.35715450399</v>
      </c>
      <c r="J9" s="22">
        <f t="shared" si="1"/>
        <v>0.16284786233040799</v>
      </c>
      <c r="K9" s="13">
        <f t="shared" si="3"/>
        <v>112680.09211496997</v>
      </c>
      <c r="L9" s="14">
        <v>8088.8700000000008</v>
      </c>
      <c r="M9" s="15">
        <f t="shared" si="2"/>
        <v>104591.22211496998</v>
      </c>
      <c r="N9" s="26">
        <v>91364.224800000084</v>
      </c>
      <c r="O9" s="27">
        <v>15138.138407111997</v>
      </c>
      <c r="P9" s="28">
        <v>11203.517485013997</v>
      </c>
      <c r="Q9" s="26">
        <v>100568.60880000002</v>
      </c>
      <c r="R9" s="27">
        <v>16348.433046527993</v>
      </c>
      <c r="S9" s="28">
        <v>12055.294252175991</v>
      </c>
      <c r="T9" s="26">
        <v>103978.37760000001</v>
      </c>
      <c r="U9" s="27">
        <v>16902.725062655998</v>
      </c>
      <c r="V9" s="28">
        <v>12574.678682063997</v>
      </c>
      <c r="W9" s="26">
        <v>73870.0962</v>
      </c>
      <c r="X9" s="27">
        <v>12008.322838271992</v>
      </c>
      <c r="Y9" s="28">
        <v>8793.3126619019986</v>
      </c>
      <c r="Z9" s="26">
        <v>25417.188000000006</v>
      </c>
      <c r="AA9" s="27">
        <v>4131.8180812799992</v>
      </c>
      <c r="AB9" s="28">
        <v>2847.953241845998</v>
      </c>
      <c r="AC9" s="26">
        <v>51870.342599999982</v>
      </c>
      <c r="AD9" s="27">
        <v>8432.0428930559992</v>
      </c>
      <c r="AE9" s="28">
        <v>5642.8389898980067</v>
      </c>
      <c r="AF9" s="26">
        <v>67200.89999999998</v>
      </c>
      <c r="AG9" s="27">
        <v>10924.178304000008</v>
      </c>
      <c r="AH9" s="28">
        <v>7055.341775466004</v>
      </c>
      <c r="AI9" s="26">
        <v>75163.747200000085</v>
      </c>
      <c r="AJ9" s="27">
        <v>12218.618744832</v>
      </c>
      <c r="AK9" s="28">
        <v>8165.4968828999954</v>
      </c>
      <c r="AL9" s="26">
        <v>92161.142400000012</v>
      </c>
      <c r="AM9" s="27">
        <v>14981.715308544</v>
      </c>
      <c r="AN9" s="28">
        <v>9554.037712632</v>
      </c>
      <c r="AO9" s="26">
        <v>92972.52360000003</v>
      </c>
      <c r="AP9" s="27">
        <v>15113.613436416003</v>
      </c>
      <c r="AQ9" s="28">
        <v>10058.876480969995</v>
      </c>
      <c r="AR9" s="26">
        <v>106022.68679999997</v>
      </c>
      <c r="AS9" s="27">
        <v>17235.047966208018</v>
      </c>
      <c r="AT9" s="28">
        <v>11897.376123246007</v>
      </c>
      <c r="AU9" s="26">
        <v>112836.50999999986</v>
      </c>
      <c r="AV9" s="27">
        <v>18342.703065600002</v>
      </c>
      <c r="AW9" s="28">
        <v>12831.367826855989</v>
      </c>
    </row>
    <row r="10" spans="1:49" x14ac:dyDescent="0.25">
      <c r="A10" s="19">
        <v>7</v>
      </c>
      <c r="B10" s="20" t="s">
        <v>705</v>
      </c>
      <c r="C10" s="96">
        <v>0.99</v>
      </c>
      <c r="D10" s="96" t="s">
        <v>304</v>
      </c>
      <c r="E10" s="91">
        <v>41015</v>
      </c>
      <c r="F10" s="91">
        <v>41015</v>
      </c>
      <c r="G10" s="89" t="s">
        <v>310</v>
      </c>
      <c r="H10" s="87">
        <f t="shared" si="0"/>
        <v>7418986.6500000022</v>
      </c>
      <c r="I10" s="21">
        <f t="shared" si="0"/>
        <v>1060451.9737220001</v>
      </c>
      <c r="J10" s="22">
        <f t="shared" si="1"/>
        <v>0.14293757675409752</v>
      </c>
      <c r="K10" s="13">
        <f t="shared" si="3"/>
        <v>682034.41759650013</v>
      </c>
      <c r="L10" s="14">
        <v>53022.61</v>
      </c>
      <c r="M10" s="15">
        <f t="shared" si="2"/>
        <v>629011.80759650015</v>
      </c>
      <c r="N10" s="26">
        <v>694894</v>
      </c>
      <c r="O10" s="27">
        <v>101058.43441999967</v>
      </c>
      <c r="P10" s="28">
        <v>71479.040534999949</v>
      </c>
      <c r="Q10" s="26">
        <v>647706.55000000121</v>
      </c>
      <c r="R10" s="27">
        <v>92414.770554000133</v>
      </c>
      <c r="S10" s="28">
        <v>64767.142914500058</v>
      </c>
      <c r="T10" s="26">
        <v>684527.90000000037</v>
      </c>
      <c r="U10" s="27">
        <v>97668.440771999973</v>
      </c>
      <c r="V10" s="28">
        <v>68985.08549000007</v>
      </c>
      <c r="W10" s="26">
        <v>596959.60000000021</v>
      </c>
      <c r="X10" s="27">
        <v>85174.195728000093</v>
      </c>
      <c r="Y10" s="28">
        <v>58317.275398000034</v>
      </c>
      <c r="Z10" s="26">
        <v>614958.99999999977</v>
      </c>
      <c r="AA10" s="27">
        <v>87742.350120000046</v>
      </c>
      <c r="AB10" s="28">
        <v>55383.823379000023</v>
      </c>
      <c r="AC10" s="26">
        <v>607814.19999999879</v>
      </c>
      <c r="AD10" s="27">
        <v>86722.930055999896</v>
      </c>
      <c r="AE10" s="28">
        <v>51742.173833999987</v>
      </c>
      <c r="AF10" s="26">
        <v>419941.10000000015</v>
      </c>
      <c r="AG10" s="27">
        <v>59917.196147999937</v>
      </c>
      <c r="AH10" s="28">
        <v>33559.074080999977</v>
      </c>
      <c r="AI10" s="26">
        <v>484842.09999999992</v>
      </c>
      <c r="AJ10" s="27">
        <v>69177.270828000008</v>
      </c>
      <c r="AK10" s="28">
        <v>40031.237270999962</v>
      </c>
      <c r="AL10" s="26">
        <v>555999.60000000009</v>
      </c>
      <c r="AM10" s="27">
        <v>79330.022928000064</v>
      </c>
      <c r="AN10" s="28">
        <v>44372.529336000021</v>
      </c>
      <c r="AO10" s="26">
        <v>689815.8</v>
      </c>
      <c r="AP10" s="27">
        <v>98422.918344000063</v>
      </c>
      <c r="AQ10" s="28">
        <v>61102.075628000006</v>
      </c>
      <c r="AR10" s="26">
        <v>697986.5000000021</v>
      </c>
      <c r="AS10" s="27">
        <v>99588.713820000266</v>
      </c>
      <c r="AT10" s="28">
        <v>64424.355143999979</v>
      </c>
      <c r="AU10" s="26">
        <v>723540.29999999958</v>
      </c>
      <c r="AV10" s="27">
        <v>103234.73000399979</v>
      </c>
      <c r="AW10" s="28">
        <v>67870.604585999972</v>
      </c>
    </row>
    <row r="11" spans="1:49" x14ac:dyDescent="0.25">
      <c r="A11" s="19">
        <v>8</v>
      </c>
      <c r="B11" s="20" t="s">
        <v>706</v>
      </c>
      <c r="C11" s="96">
        <v>0.99</v>
      </c>
      <c r="D11" s="96" t="s">
        <v>304</v>
      </c>
      <c r="E11" s="91">
        <v>41061</v>
      </c>
      <c r="F11" s="91">
        <v>41061</v>
      </c>
      <c r="G11" s="89" t="s">
        <v>311</v>
      </c>
      <c r="H11" s="87">
        <f t="shared" si="0"/>
        <v>5606370.0000000028</v>
      </c>
      <c r="I11" s="21">
        <f t="shared" si="0"/>
        <v>801898.73445000069</v>
      </c>
      <c r="J11" s="22">
        <f t="shared" si="1"/>
        <v>0.14303350197186421</v>
      </c>
      <c r="K11" s="13">
        <f t="shared" si="3"/>
        <v>531014.04726599972</v>
      </c>
      <c r="L11" s="14">
        <v>40094.92</v>
      </c>
      <c r="M11" s="15">
        <f t="shared" si="2"/>
        <v>490919.12726599973</v>
      </c>
      <c r="N11" s="26">
        <v>720677.40000000235</v>
      </c>
      <c r="O11" s="27">
        <v>104808.11428200034</v>
      </c>
      <c r="P11" s="28">
        <v>73824.053087999986</v>
      </c>
      <c r="Q11" s="26">
        <v>609943.79999999993</v>
      </c>
      <c r="R11" s="27">
        <v>87026.781383999885</v>
      </c>
      <c r="S11" s="28">
        <v>60951.710795999927</v>
      </c>
      <c r="T11" s="26">
        <v>712040.10000000033</v>
      </c>
      <c r="U11" s="27">
        <v>101593.88146800007</v>
      </c>
      <c r="V11" s="28">
        <v>72022.360130999892</v>
      </c>
      <c r="W11" s="26">
        <v>600017.09999999939</v>
      </c>
      <c r="X11" s="27">
        <v>85610.439828000031</v>
      </c>
      <c r="Y11" s="28">
        <v>59359.757120999973</v>
      </c>
      <c r="Z11" s="26">
        <v>174219.00000000003</v>
      </c>
      <c r="AA11" s="27">
        <v>24857.566919999994</v>
      </c>
      <c r="AB11" s="28">
        <v>15381.938171999996</v>
      </c>
      <c r="AC11" s="26">
        <v>502624.20000000036</v>
      </c>
      <c r="AD11" s="27">
        <v>71714.420856000113</v>
      </c>
      <c r="AE11" s="28">
        <v>43157.498972999972</v>
      </c>
      <c r="AF11" s="26">
        <v>416742.89999999997</v>
      </c>
      <c r="AG11" s="27">
        <v>59460.876972000005</v>
      </c>
      <c r="AH11" s="28">
        <v>34389.894255000036</v>
      </c>
      <c r="AI11" s="26">
        <v>75557.399999999951</v>
      </c>
      <c r="AJ11" s="27">
        <v>10780.529831999998</v>
      </c>
      <c r="AK11" s="28">
        <v>5149.7702369999988</v>
      </c>
      <c r="AL11" s="26">
        <v>28.8</v>
      </c>
      <c r="AM11" s="27">
        <v>4.1091839999999999</v>
      </c>
      <c r="AN11" s="28">
        <v>1.9486079999999999</v>
      </c>
      <c r="AO11" s="26">
        <v>380363.69999999955</v>
      </c>
      <c r="AP11" s="27">
        <v>54270.292715999982</v>
      </c>
      <c r="AQ11" s="28">
        <v>35124.439671</v>
      </c>
      <c r="AR11" s="26">
        <v>688893.30000000156</v>
      </c>
      <c r="AS11" s="27">
        <v>98291.296043999871</v>
      </c>
      <c r="AT11" s="28">
        <v>63626.979317999954</v>
      </c>
      <c r="AU11" s="26">
        <v>725262.30000000016</v>
      </c>
      <c r="AV11" s="27">
        <v>103480.42496400031</v>
      </c>
      <c r="AW11" s="28">
        <v>68023.696896000009</v>
      </c>
    </row>
    <row r="12" spans="1:49" x14ac:dyDescent="0.25">
      <c r="A12" s="19">
        <v>9</v>
      </c>
      <c r="B12" s="20" t="s">
        <v>707</v>
      </c>
      <c r="C12" s="96">
        <v>0.99</v>
      </c>
      <c r="D12" s="96" t="s">
        <v>304</v>
      </c>
      <c r="E12" s="91">
        <v>41015</v>
      </c>
      <c r="F12" s="91">
        <v>41015</v>
      </c>
      <c r="G12" s="89" t="s">
        <v>310</v>
      </c>
      <c r="H12" s="87">
        <f t="shared" si="0"/>
        <v>7468515.549999998</v>
      </c>
      <c r="I12" s="21">
        <f t="shared" si="0"/>
        <v>1067503.4142364999</v>
      </c>
      <c r="J12" s="22">
        <f t="shared" si="1"/>
        <v>0.14293381423521306</v>
      </c>
      <c r="K12" s="13">
        <f t="shared" si="3"/>
        <v>692528.95107100031</v>
      </c>
      <c r="L12" s="14">
        <v>53375.189999999995</v>
      </c>
      <c r="M12" s="15">
        <f t="shared" si="2"/>
        <v>639153.76107100036</v>
      </c>
      <c r="N12" s="26">
        <v>689314.75</v>
      </c>
      <c r="O12" s="27">
        <v>100247.0440925</v>
      </c>
      <c r="P12" s="28">
        <v>70671.425295000096</v>
      </c>
      <c r="Q12" s="26">
        <v>625176.79999999923</v>
      </c>
      <c r="R12" s="27">
        <v>89200.225823999819</v>
      </c>
      <c r="S12" s="28">
        <v>62513.357076000051</v>
      </c>
      <c r="T12" s="26">
        <v>694513.60000000009</v>
      </c>
      <c r="U12" s="27">
        <v>99093.200448000091</v>
      </c>
      <c r="V12" s="28">
        <v>70263.769263000111</v>
      </c>
      <c r="W12" s="26">
        <v>653246.60000000021</v>
      </c>
      <c r="X12" s="27">
        <v>93205.224888000259</v>
      </c>
      <c r="Y12" s="28">
        <v>64411.140394999959</v>
      </c>
      <c r="Z12" s="26">
        <v>620442.69999999925</v>
      </c>
      <c r="AA12" s="27">
        <v>88524.764435999867</v>
      </c>
      <c r="AB12" s="28">
        <v>56107.688974000004</v>
      </c>
      <c r="AC12" s="26">
        <v>602226.79999999935</v>
      </c>
      <c r="AD12" s="27">
        <v>85925.719823999985</v>
      </c>
      <c r="AE12" s="28">
        <v>51878.951499000017</v>
      </c>
      <c r="AF12" s="26">
        <v>468286.7000000003</v>
      </c>
      <c r="AG12" s="27">
        <v>66815.146355999925</v>
      </c>
      <c r="AH12" s="28">
        <v>39331.227697000009</v>
      </c>
      <c r="AI12" s="26">
        <v>576099.59999999951</v>
      </c>
      <c r="AJ12" s="27">
        <v>82197.89092800011</v>
      </c>
      <c r="AK12" s="28">
        <v>49672.72956600006</v>
      </c>
      <c r="AL12" s="26">
        <v>518072.30000000016</v>
      </c>
      <c r="AM12" s="27">
        <v>73918.555763999946</v>
      </c>
      <c r="AN12" s="28">
        <v>42158.729171000006</v>
      </c>
      <c r="AO12" s="26">
        <v>663760.7000000003</v>
      </c>
      <c r="AP12" s="27">
        <v>94705.376676</v>
      </c>
      <c r="AQ12" s="28">
        <v>59219.326053999997</v>
      </c>
      <c r="AR12" s="26">
        <v>670149.59999999986</v>
      </c>
      <c r="AS12" s="27">
        <v>95616.944927999968</v>
      </c>
      <c r="AT12" s="28">
        <v>61851.902800000033</v>
      </c>
      <c r="AU12" s="26">
        <v>687225.40000000049</v>
      </c>
      <c r="AV12" s="27">
        <v>98053.320072000133</v>
      </c>
      <c r="AW12" s="28">
        <v>64448.70328100006</v>
      </c>
    </row>
    <row r="13" spans="1:49" x14ac:dyDescent="0.25">
      <c r="A13" s="19">
        <v>10</v>
      </c>
      <c r="B13" s="20" t="s">
        <v>707</v>
      </c>
      <c r="C13" s="96">
        <v>0.99</v>
      </c>
      <c r="D13" s="96" t="s">
        <v>304</v>
      </c>
      <c r="E13" s="91">
        <v>41061</v>
      </c>
      <c r="F13" s="91">
        <v>41061</v>
      </c>
      <c r="G13" s="89" t="s">
        <v>311</v>
      </c>
      <c r="H13" s="87">
        <f t="shared" si="0"/>
        <v>7601730.3000000045</v>
      </c>
      <c r="I13" s="21">
        <f t="shared" si="0"/>
        <v>1086506.9911290018</v>
      </c>
      <c r="J13" s="22">
        <f t="shared" si="1"/>
        <v>0.14292890542683437</v>
      </c>
      <c r="K13" s="13">
        <f t="shared" si="3"/>
        <v>706041.51562800049</v>
      </c>
      <c r="L13" s="14">
        <v>54325.37</v>
      </c>
      <c r="M13" s="15">
        <f t="shared" si="2"/>
        <v>651716.14562800049</v>
      </c>
      <c r="N13" s="26">
        <v>688040.70000000182</v>
      </c>
      <c r="O13" s="27">
        <v>100061.759001</v>
      </c>
      <c r="P13" s="28">
        <v>70755.683037000039</v>
      </c>
      <c r="Q13" s="26">
        <v>654299.40000000247</v>
      </c>
      <c r="R13" s="27">
        <v>93355.43839200084</v>
      </c>
      <c r="S13" s="28">
        <v>65408.69978100001</v>
      </c>
      <c r="T13" s="26">
        <v>714290.99999999953</v>
      </c>
      <c r="U13" s="27">
        <v>101915.03988000003</v>
      </c>
      <c r="V13" s="28">
        <v>72308.112855000058</v>
      </c>
      <c r="W13" s="26">
        <v>631979.69999999856</v>
      </c>
      <c r="X13" s="27">
        <v>90170.863596000228</v>
      </c>
      <c r="Y13" s="28">
        <v>62543.399871000016</v>
      </c>
      <c r="Z13" s="26">
        <v>594775.19999999937</v>
      </c>
      <c r="AA13" s="27">
        <v>84862.525536000205</v>
      </c>
      <c r="AB13" s="28">
        <v>54768.427869000043</v>
      </c>
      <c r="AC13" s="26">
        <v>575862.60000000033</v>
      </c>
      <c r="AD13" s="27">
        <v>82164.075767999951</v>
      </c>
      <c r="AE13" s="28">
        <v>49494.944216999982</v>
      </c>
      <c r="AF13" s="26">
        <v>588120.00000000023</v>
      </c>
      <c r="AG13" s="27">
        <v>83912.961599999864</v>
      </c>
      <c r="AH13" s="28">
        <v>49768.441248000046</v>
      </c>
      <c r="AI13" s="26">
        <v>587925.00000000012</v>
      </c>
      <c r="AJ13" s="27">
        <v>83885.139000000228</v>
      </c>
      <c r="AK13" s="28">
        <v>50311.530522000059</v>
      </c>
      <c r="AL13" s="26">
        <v>474488.99999999965</v>
      </c>
      <c r="AM13" s="27">
        <v>67700.090520000012</v>
      </c>
      <c r="AN13" s="28">
        <v>39019.324116000011</v>
      </c>
      <c r="AO13" s="26">
        <v>692117.69999999937</v>
      </c>
      <c r="AP13" s="27">
        <v>98751.353435999932</v>
      </c>
      <c r="AQ13" s="28">
        <v>61382.342565000028</v>
      </c>
      <c r="AR13" s="26">
        <v>685872.90000000154</v>
      </c>
      <c r="AS13" s="27">
        <v>97860.345372000113</v>
      </c>
      <c r="AT13" s="28">
        <v>63313.382469000084</v>
      </c>
      <c r="AU13" s="26">
        <v>713957.10000000149</v>
      </c>
      <c r="AV13" s="27">
        <v>101867.39902800049</v>
      </c>
      <c r="AW13" s="28">
        <v>66967.227078000113</v>
      </c>
    </row>
    <row r="14" spans="1:49" x14ac:dyDescent="0.25">
      <c r="A14" s="19">
        <v>11</v>
      </c>
      <c r="B14" s="20" t="s">
        <v>708</v>
      </c>
      <c r="C14" s="96">
        <v>0.80200000000000005</v>
      </c>
      <c r="D14" s="96" t="s">
        <v>304</v>
      </c>
      <c r="E14" s="91">
        <v>41270</v>
      </c>
      <c r="F14" s="91">
        <v>41305</v>
      </c>
      <c r="G14" s="89" t="s">
        <v>312</v>
      </c>
      <c r="H14" s="87">
        <f t="shared" si="0"/>
        <v>1646780.2000000004</v>
      </c>
      <c r="I14" s="21">
        <f t="shared" si="0"/>
        <v>234962.59893600002</v>
      </c>
      <c r="J14" s="22">
        <f t="shared" si="1"/>
        <v>0.14267999999999997</v>
      </c>
      <c r="K14" s="13">
        <f t="shared" si="3"/>
        <v>158384.95757300005</v>
      </c>
      <c r="L14" s="14">
        <v>11748.12</v>
      </c>
      <c r="M14" s="15">
        <f t="shared" si="2"/>
        <v>146636.83757300006</v>
      </c>
      <c r="N14" s="26">
        <v>0</v>
      </c>
      <c r="O14" s="27">
        <v>0</v>
      </c>
      <c r="P14" s="28">
        <v>0</v>
      </c>
      <c r="Q14" s="26">
        <v>57640.699999999983</v>
      </c>
      <c r="R14" s="27">
        <v>8224.1750760000032</v>
      </c>
      <c r="S14" s="28">
        <v>5810.1143320000019</v>
      </c>
      <c r="T14" s="26">
        <v>412304.59999999969</v>
      </c>
      <c r="U14" s="27">
        <v>58827.620327999932</v>
      </c>
      <c r="V14" s="28">
        <v>41730.745001999996</v>
      </c>
      <c r="W14" s="26">
        <v>256161.99999999988</v>
      </c>
      <c r="X14" s="27">
        <v>36549.194160000035</v>
      </c>
      <c r="Y14" s="28">
        <v>25538.956398000013</v>
      </c>
      <c r="Z14" s="26">
        <v>0</v>
      </c>
      <c r="AA14" s="27">
        <v>0</v>
      </c>
      <c r="AB14" s="28">
        <v>0</v>
      </c>
      <c r="AC14" s="26">
        <v>0</v>
      </c>
      <c r="AD14" s="27">
        <v>0</v>
      </c>
      <c r="AE14" s="28">
        <v>0</v>
      </c>
      <c r="AF14" s="26">
        <v>0</v>
      </c>
      <c r="AG14" s="27">
        <v>0</v>
      </c>
      <c r="AH14" s="28">
        <v>0</v>
      </c>
      <c r="AI14" s="26">
        <v>0</v>
      </c>
      <c r="AJ14" s="27">
        <v>0</v>
      </c>
      <c r="AK14" s="28">
        <v>0</v>
      </c>
      <c r="AL14" s="26">
        <v>0</v>
      </c>
      <c r="AM14" s="27">
        <v>0</v>
      </c>
      <c r="AN14" s="28">
        <v>0</v>
      </c>
      <c r="AO14" s="26">
        <v>138192.20000000004</v>
      </c>
      <c r="AP14" s="27">
        <v>19717.263096000017</v>
      </c>
      <c r="AQ14" s="28">
        <v>12633.439901000007</v>
      </c>
      <c r="AR14" s="26">
        <v>378883.20000000013</v>
      </c>
      <c r="AS14" s="27">
        <v>54059.054975999978</v>
      </c>
      <c r="AT14" s="28">
        <v>34813.273926000031</v>
      </c>
      <c r="AU14" s="26">
        <v>403597.50000000076</v>
      </c>
      <c r="AV14" s="27">
        <v>57585.291300000063</v>
      </c>
      <c r="AW14" s="28">
        <v>37858.428013999997</v>
      </c>
    </row>
    <row r="15" spans="1:49" x14ac:dyDescent="0.25">
      <c r="A15" s="19">
        <v>12</v>
      </c>
      <c r="B15" s="20" t="s">
        <v>255</v>
      </c>
      <c r="C15" s="96">
        <v>3.9</v>
      </c>
      <c r="D15" s="96" t="s">
        <v>304</v>
      </c>
      <c r="E15" s="91">
        <v>39923</v>
      </c>
      <c r="F15" s="91">
        <v>39923</v>
      </c>
      <c r="G15" s="89" t="s">
        <v>313</v>
      </c>
      <c r="H15" s="87">
        <f t="shared" si="0"/>
        <v>29181185.70000001</v>
      </c>
      <c r="I15" s="21">
        <f t="shared" si="0"/>
        <v>3612124.8926250036</v>
      </c>
      <c r="J15" s="22">
        <f t="shared" si="1"/>
        <v>0.12378266358878633</v>
      </c>
      <c r="K15" s="13">
        <f t="shared" si="3"/>
        <v>2142163.642674</v>
      </c>
      <c r="L15" s="14">
        <v>180606.25000000003</v>
      </c>
      <c r="M15" s="15">
        <f t="shared" si="2"/>
        <v>1961557.392674</v>
      </c>
      <c r="N15" s="26">
        <v>2821199.700000002</v>
      </c>
      <c r="O15" s="27">
        <v>355612.2221850002</v>
      </c>
      <c r="P15" s="28">
        <v>234441.32978400021</v>
      </c>
      <c r="Q15" s="26">
        <v>2523258.6000000029</v>
      </c>
      <c r="R15" s="27">
        <v>311723.36744400079</v>
      </c>
      <c r="S15" s="28">
        <v>204138.92244899998</v>
      </c>
      <c r="T15" s="26">
        <v>2604849.9000000013</v>
      </c>
      <c r="U15" s="27">
        <v>321803.1566460001</v>
      </c>
      <c r="V15" s="28">
        <v>213470.13067799999</v>
      </c>
      <c r="W15" s="26">
        <v>2501051.9999999986</v>
      </c>
      <c r="X15" s="27">
        <v>308979.9640800003</v>
      </c>
      <c r="Y15" s="28">
        <v>197549.26242300009</v>
      </c>
      <c r="Z15" s="26">
        <v>2549159.0999999992</v>
      </c>
      <c r="AA15" s="27">
        <v>314923.11521400011</v>
      </c>
      <c r="AB15" s="28">
        <v>180674.24784600004</v>
      </c>
      <c r="AC15" s="26">
        <v>2049601.2000000025</v>
      </c>
      <c r="AD15" s="27">
        <v>253207.73224799993</v>
      </c>
      <c r="AE15" s="28">
        <v>134600.59822799999</v>
      </c>
      <c r="AF15" s="26">
        <v>2012885.0999999996</v>
      </c>
      <c r="AG15" s="27">
        <v>248671.82525400037</v>
      </c>
      <c r="AH15" s="28">
        <v>129544.71080100005</v>
      </c>
      <c r="AI15" s="26">
        <v>1711462.7999999982</v>
      </c>
      <c r="AJ15" s="27">
        <v>211434.11431199999</v>
      </c>
      <c r="AK15" s="28">
        <v>113594.78552999998</v>
      </c>
      <c r="AL15" s="26">
        <v>2435063.1</v>
      </c>
      <c r="AM15" s="27">
        <v>300827.69537400012</v>
      </c>
      <c r="AN15" s="28">
        <v>156283.27888799988</v>
      </c>
      <c r="AO15" s="26">
        <v>2752858.5000000014</v>
      </c>
      <c r="AP15" s="27">
        <v>340088.1390900003</v>
      </c>
      <c r="AQ15" s="28">
        <v>192476.88985499984</v>
      </c>
      <c r="AR15" s="26">
        <v>2538992.1000000034</v>
      </c>
      <c r="AS15" s="27">
        <v>313667.08403400105</v>
      </c>
      <c r="AT15" s="28">
        <v>185397.61234500003</v>
      </c>
      <c r="AU15" s="26">
        <v>2680803.6000000006</v>
      </c>
      <c r="AV15" s="27">
        <v>331186.47674400039</v>
      </c>
      <c r="AW15" s="28">
        <v>199991.87384700007</v>
      </c>
    </row>
    <row r="16" spans="1:49" x14ac:dyDescent="0.25">
      <c r="A16" s="19">
        <v>13</v>
      </c>
      <c r="B16" s="20" t="s">
        <v>256</v>
      </c>
      <c r="C16" s="96">
        <v>0.25</v>
      </c>
      <c r="D16" s="96" t="s">
        <v>304</v>
      </c>
      <c r="E16" s="98">
        <v>41891</v>
      </c>
      <c r="F16" s="98">
        <v>41891</v>
      </c>
      <c r="G16" s="89" t="s">
        <v>619</v>
      </c>
      <c r="H16" s="87">
        <f t="shared" si="0"/>
        <v>471860.31000000046</v>
      </c>
      <c r="I16" s="21">
        <f t="shared" si="0"/>
        <v>72175.753017600044</v>
      </c>
      <c r="J16" s="22">
        <f t="shared" si="1"/>
        <v>0.15295999999999993</v>
      </c>
      <c r="K16" s="13">
        <f t="shared" si="3"/>
        <v>47947.735851780002</v>
      </c>
      <c r="L16" s="14">
        <v>10826.369999999999</v>
      </c>
      <c r="M16" s="15">
        <f t="shared" si="2"/>
        <v>37121.365851780007</v>
      </c>
      <c r="N16" s="26">
        <v>0</v>
      </c>
      <c r="O16" s="27">
        <v>0</v>
      </c>
      <c r="P16" s="28">
        <v>0</v>
      </c>
      <c r="Q16" s="26">
        <v>0</v>
      </c>
      <c r="R16" s="27">
        <v>0</v>
      </c>
      <c r="S16" s="28">
        <v>0</v>
      </c>
      <c r="T16" s="26">
        <v>0</v>
      </c>
      <c r="U16" s="27">
        <v>0</v>
      </c>
      <c r="V16" s="28">
        <v>0</v>
      </c>
      <c r="W16" s="26">
        <v>0</v>
      </c>
      <c r="X16" s="27">
        <v>0</v>
      </c>
      <c r="Y16" s="28">
        <v>0</v>
      </c>
      <c r="Z16" s="26">
        <v>0</v>
      </c>
      <c r="AA16" s="27">
        <v>0</v>
      </c>
      <c r="AB16" s="28">
        <v>0</v>
      </c>
      <c r="AC16" s="26">
        <v>0</v>
      </c>
      <c r="AD16" s="27">
        <v>0</v>
      </c>
      <c r="AE16" s="28">
        <v>0</v>
      </c>
      <c r="AF16" s="26">
        <v>0</v>
      </c>
      <c r="AG16" s="27">
        <v>0</v>
      </c>
      <c r="AH16" s="28">
        <v>0</v>
      </c>
      <c r="AI16" s="26">
        <v>0</v>
      </c>
      <c r="AJ16" s="27">
        <v>0</v>
      </c>
      <c r="AK16" s="28">
        <v>0</v>
      </c>
      <c r="AL16" s="26">
        <v>28980.636000000017</v>
      </c>
      <c r="AM16" s="27">
        <v>4432.878082559997</v>
      </c>
      <c r="AN16" s="28">
        <v>2726.9475364200007</v>
      </c>
      <c r="AO16" s="26">
        <v>122886.14999999997</v>
      </c>
      <c r="AP16" s="27">
        <v>18796.665504000004</v>
      </c>
      <c r="AQ16" s="28">
        <v>12266.974100280006</v>
      </c>
      <c r="AR16" s="26">
        <v>171927.75600000026</v>
      </c>
      <c r="AS16" s="27">
        <v>26298.069557760027</v>
      </c>
      <c r="AT16" s="28">
        <v>17648.765010959993</v>
      </c>
      <c r="AU16" s="26">
        <v>148065.76800000021</v>
      </c>
      <c r="AV16" s="27">
        <v>22648.139873280008</v>
      </c>
      <c r="AW16" s="28">
        <v>15305.049204120001</v>
      </c>
    </row>
    <row r="17" spans="1:49" x14ac:dyDescent="0.25">
      <c r="A17" s="19">
        <v>14</v>
      </c>
      <c r="B17" s="20" t="s">
        <v>709</v>
      </c>
      <c r="C17" s="96">
        <v>0.122</v>
      </c>
      <c r="D17" s="96" t="s">
        <v>304</v>
      </c>
      <c r="E17" s="91">
        <v>37743</v>
      </c>
      <c r="F17" s="91">
        <v>39873</v>
      </c>
      <c r="G17" s="89" t="s">
        <v>314</v>
      </c>
      <c r="H17" s="87">
        <f t="shared" si="0"/>
        <v>700844.29749999999</v>
      </c>
      <c r="I17" s="21">
        <f t="shared" si="0"/>
        <v>116937.06421722994</v>
      </c>
      <c r="J17" s="22">
        <f t="shared" si="1"/>
        <v>0.16685170248849737</v>
      </c>
      <c r="K17" s="13">
        <f t="shared" si="3"/>
        <v>83063.248135650036</v>
      </c>
      <c r="L17" s="14">
        <v>5846.8399999999992</v>
      </c>
      <c r="M17" s="15">
        <f t="shared" si="2"/>
        <v>77216.408135650039</v>
      </c>
      <c r="N17" s="26">
        <v>81154.38300000006</v>
      </c>
      <c r="O17" s="27">
        <v>13771.087251270003</v>
      </c>
      <c r="P17" s="28">
        <v>10291.82210990501</v>
      </c>
      <c r="Q17" s="26">
        <v>66192.005999999994</v>
      </c>
      <c r="R17" s="27">
        <v>11019.645158879999</v>
      </c>
      <c r="S17" s="28">
        <v>8165.7381133649942</v>
      </c>
      <c r="T17" s="26">
        <v>85429.241499999989</v>
      </c>
      <c r="U17" s="27">
        <v>14222.260124919972</v>
      </c>
      <c r="V17" s="28">
        <v>10668.461742430001</v>
      </c>
      <c r="W17" s="26">
        <v>75257.448500000028</v>
      </c>
      <c r="X17" s="27">
        <v>12528.860026279997</v>
      </c>
      <c r="Y17" s="28">
        <v>9223.137668510004</v>
      </c>
      <c r="Z17" s="26">
        <v>53338.90300000002</v>
      </c>
      <c r="AA17" s="27">
        <v>8879.8605714399946</v>
      </c>
      <c r="AB17" s="28">
        <v>6089.6038189850033</v>
      </c>
      <c r="AC17" s="26">
        <v>48735.666499999978</v>
      </c>
      <c r="AD17" s="27">
        <v>8113.5137589199967</v>
      </c>
      <c r="AE17" s="28">
        <v>5363.2259901399984</v>
      </c>
      <c r="AF17" s="26">
        <v>43747.282499999994</v>
      </c>
      <c r="AG17" s="27">
        <v>7283.0475905999856</v>
      </c>
      <c r="AH17" s="28">
        <v>4737.6910303200011</v>
      </c>
      <c r="AI17" s="26">
        <v>28077.946499999973</v>
      </c>
      <c r="AJ17" s="27">
        <v>4674.4165333200026</v>
      </c>
      <c r="AK17" s="28">
        <v>3076.6356055950005</v>
      </c>
      <c r="AL17" s="26">
        <v>0</v>
      </c>
      <c r="AM17" s="27">
        <v>0</v>
      </c>
      <c r="AN17" s="28">
        <v>0</v>
      </c>
      <c r="AO17" s="26">
        <v>57833.847499999989</v>
      </c>
      <c r="AP17" s="27">
        <v>9628.1789317999974</v>
      </c>
      <c r="AQ17" s="28">
        <v>6622.650596880002</v>
      </c>
      <c r="AR17" s="26">
        <v>82384.083500000022</v>
      </c>
      <c r="AS17" s="27">
        <v>13715.302221079988</v>
      </c>
      <c r="AT17" s="28">
        <v>9569.5637956499995</v>
      </c>
      <c r="AU17" s="26">
        <v>78693.488999999929</v>
      </c>
      <c r="AV17" s="27">
        <v>13100.892048719999</v>
      </c>
      <c r="AW17" s="28">
        <v>9254.717663870013</v>
      </c>
    </row>
    <row r="18" spans="1:49" x14ac:dyDescent="0.25">
      <c r="A18" s="19">
        <v>15</v>
      </c>
      <c r="B18" s="20" t="s">
        <v>709</v>
      </c>
      <c r="C18" s="96">
        <v>1.27</v>
      </c>
      <c r="D18" s="96" t="s">
        <v>304</v>
      </c>
      <c r="E18" s="91">
        <v>37589</v>
      </c>
      <c r="F18" s="91">
        <v>39873</v>
      </c>
      <c r="G18" s="89" t="s">
        <v>315</v>
      </c>
      <c r="H18" s="87">
        <f t="shared" si="0"/>
        <v>0</v>
      </c>
      <c r="I18" s="21">
        <f t="shared" si="0"/>
        <v>0</v>
      </c>
      <c r="J18" s="22" t="e">
        <f t="shared" si="1"/>
        <v>#DIV/0!</v>
      </c>
      <c r="K18" s="13">
        <f t="shared" si="3"/>
        <v>0</v>
      </c>
      <c r="L18" s="14">
        <v>0</v>
      </c>
      <c r="M18" s="15">
        <f t="shared" si="2"/>
        <v>0</v>
      </c>
      <c r="N18" s="26">
        <v>0</v>
      </c>
      <c r="O18" s="27">
        <v>0</v>
      </c>
      <c r="P18" s="28">
        <v>0</v>
      </c>
      <c r="Q18" s="26">
        <v>0</v>
      </c>
      <c r="R18" s="27">
        <v>0</v>
      </c>
      <c r="S18" s="28">
        <v>0</v>
      </c>
      <c r="T18" s="26">
        <v>0</v>
      </c>
      <c r="U18" s="27">
        <v>0</v>
      </c>
      <c r="V18" s="28">
        <v>0</v>
      </c>
      <c r="W18" s="26">
        <v>0</v>
      </c>
      <c r="X18" s="27">
        <v>0</v>
      </c>
      <c r="Y18" s="28">
        <v>0</v>
      </c>
      <c r="Z18" s="26">
        <v>0</v>
      </c>
      <c r="AA18" s="27">
        <v>0</v>
      </c>
      <c r="AB18" s="28">
        <v>0</v>
      </c>
      <c r="AC18" s="26">
        <v>0</v>
      </c>
      <c r="AD18" s="27">
        <v>0</v>
      </c>
      <c r="AE18" s="28">
        <v>0</v>
      </c>
      <c r="AF18" s="26">
        <v>0</v>
      </c>
      <c r="AG18" s="27">
        <v>0</v>
      </c>
      <c r="AH18" s="28">
        <v>0</v>
      </c>
      <c r="AI18" s="26">
        <v>0</v>
      </c>
      <c r="AJ18" s="27">
        <v>0</v>
      </c>
      <c r="AK18" s="28">
        <v>0</v>
      </c>
      <c r="AL18" s="26">
        <v>0</v>
      </c>
      <c r="AM18" s="27">
        <v>0</v>
      </c>
      <c r="AN18" s="28">
        <v>0</v>
      </c>
      <c r="AO18" s="26">
        <v>0</v>
      </c>
      <c r="AP18" s="27">
        <v>0</v>
      </c>
      <c r="AQ18" s="28">
        <v>0</v>
      </c>
      <c r="AR18" s="26">
        <v>0</v>
      </c>
      <c r="AS18" s="27">
        <v>0</v>
      </c>
      <c r="AT18" s="28">
        <v>0</v>
      </c>
      <c r="AU18" s="26">
        <v>0</v>
      </c>
      <c r="AV18" s="27">
        <v>0</v>
      </c>
      <c r="AW18" s="28">
        <v>0</v>
      </c>
    </row>
    <row r="19" spans="1:49" x14ac:dyDescent="0.25">
      <c r="A19" s="19">
        <v>16</v>
      </c>
      <c r="B19" s="20" t="s">
        <v>710</v>
      </c>
      <c r="C19" s="96">
        <v>0.6</v>
      </c>
      <c r="D19" s="96" t="s">
        <v>304</v>
      </c>
      <c r="E19" s="91">
        <v>40183</v>
      </c>
      <c r="F19" s="91">
        <v>40183</v>
      </c>
      <c r="G19" s="89" t="s">
        <v>316</v>
      </c>
      <c r="H19" s="87">
        <f t="shared" si="0"/>
        <v>3949080.8639999982</v>
      </c>
      <c r="I19" s="21">
        <f t="shared" si="0"/>
        <v>581172.75653544068</v>
      </c>
      <c r="J19" s="22">
        <f t="shared" si="1"/>
        <v>0.14716658801126056</v>
      </c>
      <c r="K19" s="13">
        <f t="shared" si="3"/>
        <v>381925.45715688012</v>
      </c>
      <c r="L19" s="14">
        <v>29058.639999999999</v>
      </c>
      <c r="M19" s="15">
        <f t="shared" si="2"/>
        <v>352866.8171568801</v>
      </c>
      <c r="N19" s="26">
        <v>413869.272</v>
      </c>
      <c r="O19" s="27">
        <v>61956.230018400507</v>
      </c>
      <c r="P19" s="28">
        <v>44221.912928279984</v>
      </c>
      <c r="Q19" s="26">
        <v>360083.4599999999</v>
      </c>
      <c r="R19" s="27">
        <v>52885.45777020001</v>
      </c>
      <c r="S19" s="28">
        <v>37591.473103799974</v>
      </c>
      <c r="T19" s="26">
        <v>415048.58399999992</v>
      </c>
      <c r="U19" s="27">
        <v>60958.185532080082</v>
      </c>
      <c r="V19" s="28">
        <v>43706.520045480007</v>
      </c>
      <c r="W19" s="26">
        <v>366176.98800000065</v>
      </c>
      <c r="X19" s="27">
        <v>53780.414227559973</v>
      </c>
      <c r="Y19" s="28">
        <v>37645.013729999977</v>
      </c>
      <c r="Z19" s="26">
        <v>301050.72000000003</v>
      </c>
      <c r="AA19" s="27">
        <v>44215.319246400039</v>
      </c>
      <c r="AB19" s="28">
        <v>27928.434221160082</v>
      </c>
      <c r="AC19" s="26">
        <v>244621.04399999991</v>
      </c>
      <c r="AD19" s="27">
        <v>35927.492732279956</v>
      </c>
      <c r="AE19" s="28">
        <v>21484.914219840022</v>
      </c>
      <c r="AF19" s="26">
        <v>190293.74400000015</v>
      </c>
      <c r="AG19" s="27">
        <v>27948.442181280025</v>
      </c>
      <c r="AH19" s="28">
        <v>15422.673319559995</v>
      </c>
      <c r="AI19" s="26">
        <v>235804.10399999979</v>
      </c>
      <c r="AJ19" s="27">
        <v>34632.548754480027</v>
      </c>
      <c r="AK19" s="28">
        <v>20679.81130823998</v>
      </c>
      <c r="AL19" s="26">
        <v>232494.75600000011</v>
      </c>
      <c r="AM19" s="27">
        <v>34146.504813720006</v>
      </c>
      <c r="AN19" s="28">
        <v>19376.360202479958</v>
      </c>
      <c r="AO19" s="26">
        <v>383965.58399999974</v>
      </c>
      <c r="AP19" s="27">
        <v>56393.025322079971</v>
      </c>
      <c r="AQ19" s="28">
        <v>35495.493183480001</v>
      </c>
      <c r="AR19" s="26">
        <v>399807.99599999993</v>
      </c>
      <c r="AS19" s="27">
        <v>58719.800372520091</v>
      </c>
      <c r="AT19" s="28">
        <v>38570.439053280032</v>
      </c>
      <c r="AU19" s="26">
        <v>405864.61199999886</v>
      </c>
      <c r="AV19" s="27">
        <v>59609.335564440051</v>
      </c>
      <c r="AW19" s="28">
        <v>39802.411841280118</v>
      </c>
    </row>
    <row r="20" spans="1:49" x14ac:dyDescent="0.25">
      <c r="A20" s="19">
        <v>17</v>
      </c>
      <c r="B20" s="20" t="s">
        <v>710</v>
      </c>
      <c r="C20" s="96">
        <v>0.28499999999999998</v>
      </c>
      <c r="D20" s="96" t="s">
        <v>304</v>
      </c>
      <c r="E20" s="91">
        <v>40541</v>
      </c>
      <c r="F20" s="91">
        <v>40541</v>
      </c>
      <c r="G20" s="89" t="s">
        <v>317</v>
      </c>
      <c r="H20" s="87">
        <f t="shared" si="0"/>
        <v>1518886.2250000001</v>
      </c>
      <c r="I20" s="21">
        <f t="shared" si="0"/>
        <v>232911.93151249987</v>
      </c>
      <c r="J20" s="22">
        <f t="shared" si="1"/>
        <v>0.15334389612526761</v>
      </c>
      <c r="K20" s="13">
        <f t="shared" si="3"/>
        <v>158544.66756175004</v>
      </c>
      <c r="L20" s="14">
        <v>11645.59</v>
      </c>
      <c r="M20" s="15">
        <f t="shared" si="2"/>
        <v>146899.07756175005</v>
      </c>
      <c r="N20" s="26">
        <v>198331.47500000006</v>
      </c>
      <c r="O20" s="27">
        <v>30919.876952499962</v>
      </c>
      <c r="P20" s="28">
        <v>22390.466247499986</v>
      </c>
      <c r="Q20" s="26">
        <v>178094.3750000002</v>
      </c>
      <c r="R20" s="27">
        <v>27241.315599999998</v>
      </c>
      <c r="S20" s="28">
        <v>19587.98729125001</v>
      </c>
      <c r="T20" s="26">
        <v>185592.19999999998</v>
      </c>
      <c r="U20" s="27">
        <v>28388.182911999967</v>
      </c>
      <c r="V20" s="28">
        <v>20649.816231000001</v>
      </c>
      <c r="W20" s="26">
        <v>119360.5999999999</v>
      </c>
      <c r="X20" s="27">
        <v>18257.397376000012</v>
      </c>
      <c r="Y20" s="28">
        <v>13010.487173250007</v>
      </c>
      <c r="Z20" s="26">
        <v>78903.150000000038</v>
      </c>
      <c r="AA20" s="27">
        <v>12069.025824000004</v>
      </c>
      <c r="AB20" s="28">
        <v>7750.5060367499873</v>
      </c>
      <c r="AC20" s="26">
        <v>68965.600000000049</v>
      </c>
      <c r="AD20" s="27">
        <v>10548.978175999993</v>
      </c>
      <c r="AE20" s="28">
        <v>6518.3971607499934</v>
      </c>
      <c r="AF20" s="26">
        <v>57515.425000000068</v>
      </c>
      <c r="AG20" s="27">
        <v>8797.5594080000028</v>
      </c>
      <c r="AH20" s="28">
        <v>5280.6451627500046</v>
      </c>
      <c r="AI20" s="26">
        <v>54076.925000000068</v>
      </c>
      <c r="AJ20" s="27">
        <v>8271.606447999995</v>
      </c>
      <c r="AK20" s="28">
        <v>5299.3123844999991</v>
      </c>
      <c r="AL20" s="26">
        <v>71692.025000000067</v>
      </c>
      <c r="AM20" s="27">
        <v>10966.012143999988</v>
      </c>
      <c r="AN20" s="28">
        <v>6503.9235257500022</v>
      </c>
      <c r="AO20" s="26">
        <v>114835.97499999996</v>
      </c>
      <c r="AP20" s="27">
        <v>17565.310736000003</v>
      </c>
      <c r="AQ20" s="28">
        <v>11164.808663499989</v>
      </c>
      <c r="AR20" s="26">
        <v>189501.52499999997</v>
      </c>
      <c r="AS20" s="27">
        <v>28986.153263999924</v>
      </c>
      <c r="AT20" s="28">
        <v>19361.898090500021</v>
      </c>
      <c r="AU20" s="26">
        <v>202016.94999999995</v>
      </c>
      <c r="AV20" s="27">
        <v>30900.51267199999</v>
      </c>
      <c r="AW20" s="28">
        <v>21026.419594250037</v>
      </c>
    </row>
    <row r="21" spans="1:49" x14ac:dyDescent="0.25">
      <c r="A21" s="19">
        <v>18</v>
      </c>
      <c r="B21" s="20" t="s">
        <v>710</v>
      </c>
      <c r="C21" s="96">
        <v>0.56999999999999995</v>
      </c>
      <c r="D21" s="96" t="s">
        <v>304</v>
      </c>
      <c r="E21" s="91">
        <v>40498</v>
      </c>
      <c r="F21" s="91">
        <v>40498</v>
      </c>
      <c r="G21" s="89" t="s">
        <v>318</v>
      </c>
      <c r="H21" s="87">
        <f t="shared" si="0"/>
        <v>3254651.0750000002</v>
      </c>
      <c r="I21" s="21">
        <f t="shared" si="0"/>
        <v>479145.45637899986</v>
      </c>
      <c r="J21" s="22">
        <f t="shared" si="1"/>
        <v>0.14721868653124354</v>
      </c>
      <c r="K21" s="13">
        <f t="shared" si="3"/>
        <v>315824.51121799997</v>
      </c>
      <c r="L21" s="14">
        <v>23957.279999999999</v>
      </c>
      <c r="M21" s="15">
        <f t="shared" si="2"/>
        <v>291867.23121799994</v>
      </c>
      <c r="N21" s="26">
        <v>401008.12499999965</v>
      </c>
      <c r="O21" s="27">
        <v>60030.916312499881</v>
      </c>
      <c r="P21" s="28">
        <v>42711.76659624996</v>
      </c>
      <c r="Q21" s="26">
        <v>348265.10000000027</v>
      </c>
      <c r="R21" s="27">
        <v>51149.695236999883</v>
      </c>
      <c r="S21" s="28">
        <v>36203.294344500013</v>
      </c>
      <c r="T21" s="26">
        <v>302782.42500000005</v>
      </c>
      <c r="U21" s="27">
        <v>44469.654759749988</v>
      </c>
      <c r="V21" s="28">
        <v>31859.422159250011</v>
      </c>
      <c r="W21" s="26">
        <v>287903.74999999971</v>
      </c>
      <c r="X21" s="27">
        <v>42284.423762500046</v>
      </c>
      <c r="Y21" s="28">
        <v>29422.077734999992</v>
      </c>
      <c r="Z21" s="26">
        <v>203374.20000000036</v>
      </c>
      <c r="AA21" s="27">
        <v>29869.568754000062</v>
      </c>
      <c r="AB21" s="28">
        <v>18662.617984999983</v>
      </c>
      <c r="AC21" s="26">
        <v>166827.97499999963</v>
      </c>
      <c r="AD21" s="27">
        <v>24502.024688250014</v>
      </c>
      <c r="AE21" s="28">
        <v>14670.151640750013</v>
      </c>
      <c r="AF21" s="26">
        <v>155699.64999999985</v>
      </c>
      <c r="AG21" s="27">
        <v>22867.607595499987</v>
      </c>
      <c r="AH21" s="28">
        <v>13315.653278500014</v>
      </c>
      <c r="AI21" s="26">
        <v>155186.94999999981</v>
      </c>
      <c r="AJ21" s="27">
        <v>22792.307346500023</v>
      </c>
      <c r="AK21" s="28">
        <v>13490.993171750002</v>
      </c>
      <c r="AL21" s="26">
        <v>173744.05000000019</v>
      </c>
      <c r="AM21" s="27">
        <v>25517.788623499993</v>
      </c>
      <c r="AN21" s="28">
        <v>14603.506960249995</v>
      </c>
      <c r="AO21" s="26">
        <v>314281.77500000014</v>
      </c>
      <c r="AP21" s="27">
        <v>46158.564294250064</v>
      </c>
      <c r="AQ21" s="28">
        <v>28881.312755750019</v>
      </c>
      <c r="AR21" s="26">
        <v>376080.70000000065</v>
      </c>
      <c r="AS21" s="27">
        <v>55234.972409000009</v>
      </c>
      <c r="AT21" s="28">
        <v>35941.065504750004</v>
      </c>
      <c r="AU21" s="26">
        <v>369496.37499999965</v>
      </c>
      <c r="AV21" s="27">
        <v>54267.932596250001</v>
      </c>
      <c r="AW21" s="28">
        <v>36062.649086249956</v>
      </c>
    </row>
    <row r="22" spans="1:49" x14ac:dyDescent="0.25">
      <c r="A22" s="19">
        <v>19</v>
      </c>
      <c r="B22" s="20" t="s">
        <v>710</v>
      </c>
      <c r="C22" s="96">
        <v>0.6</v>
      </c>
      <c r="D22" s="96" t="s">
        <v>304</v>
      </c>
      <c r="E22" s="91">
        <v>39542</v>
      </c>
      <c r="F22" s="91">
        <v>39542</v>
      </c>
      <c r="G22" s="89" t="s">
        <v>319</v>
      </c>
      <c r="H22" s="87">
        <f t="shared" si="0"/>
        <v>4486576.959180004</v>
      </c>
      <c r="I22" s="21">
        <f t="shared" si="0"/>
        <v>660062.7842447086</v>
      </c>
      <c r="J22" s="22">
        <f t="shared" si="1"/>
        <v>0.14711946106132234</v>
      </c>
      <c r="K22" s="13">
        <f t="shared" si="3"/>
        <v>433493.28052282007</v>
      </c>
      <c r="L22" s="14">
        <v>33003.15</v>
      </c>
      <c r="M22" s="15">
        <f t="shared" si="2"/>
        <v>400490.13052282005</v>
      </c>
      <c r="N22" s="26">
        <v>395486.30740000046</v>
      </c>
      <c r="O22" s="27">
        <v>59204.300217779906</v>
      </c>
      <c r="P22" s="28">
        <v>42263.636397966249</v>
      </c>
      <c r="Q22" s="26">
        <v>358872.37135200016</v>
      </c>
      <c r="R22" s="27">
        <v>52707.58518046829</v>
      </c>
      <c r="S22" s="28">
        <v>37392.71803752266</v>
      </c>
      <c r="T22" s="26">
        <v>396148.27359599923</v>
      </c>
      <c r="U22" s="27">
        <v>58182.296943044508</v>
      </c>
      <c r="V22" s="28">
        <v>41731.033706871385</v>
      </c>
      <c r="W22" s="26">
        <v>387638.37541200075</v>
      </c>
      <c r="X22" s="27">
        <v>56932.448196760379</v>
      </c>
      <c r="Y22" s="28">
        <v>39907.624288738552</v>
      </c>
      <c r="Z22" s="26">
        <v>391096.99558000127</v>
      </c>
      <c r="AA22" s="27">
        <v>57440.415740834607</v>
      </c>
      <c r="AB22" s="28">
        <v>37133.216579828986</v>
      </c>
      <c r="AC22" s="26">
        <v>349169.82897599944</v>
      </c>
      <c r="AD22" s="27">
        <v>51282.572781705167</v>
      </c>
      <c r="AE22" s="28">
        <v>31326.006229070648</v>
      </c>
      <c r="AF22" s="26">
        <v>352998.42061200045</v>
      </c>
      <c r="AG22" s="27">
        <v>51844.878035284426</v>
      </c>
      <c r="AH22" s="28">
        <v>30808.041085048069</v>
      </c>
      <c r="AI22" s="26">
        <v>346419.78201200138</v>
      </c>
      <c r="AJ22" s="27">
        <v>50878.673384102498</v>
      </c>
      <c r="AK22" s="28">
        <v>31040.955450564627</v>
      </c>
      <c r="AL22" s="26">
        <v>352680.88260400074</v>
      </c>
      <c r="AM22" s="27">
        <v>51798.241228049548</v>
      </c>
      <c r="AN22" s="28">
        <v>30816.238760988956</v>
      </c>
      <c r="AO22" s="26">
        <v>393850.53820000053</v>
      </c>
      <c r="AP22" s="27">
        <v>57844.828545434037</v>
      </c>
      <c r="AQ22" s="28">
        <v>36636.437840856903</v>
      </c>
      <c r="AR22" s="26">
        <v>387536.04842399969</v>
      </c>
      <c r="AS22" s="27">
        <v>56917.419432032875</v>
      </c>
      <c r="AT22" s="28">
        <v>37350.318993672998</v>
      </c>
      <c r="AU22" s="26">
        <v>374679.13501199958</v>
      </c>
      <c r="AV22" s="27">
        <v>55029.124559212505</v>
      </c>
      <c r="AW22" s="28">
        <v>37087.053151690037</v>
      </c>
    </row>
    <row r="23" spans="1:49" x14ac:dyDescent="0.25">
      <c r="A23" s="19">
        <v>20</v>
      </c>
      <c r="B23" s="20" t="s">
        <v>710</v>
      </c>
      <c r="C23" s="96">
        <v>3.9</v>
      </c>
      <c r="D23" s="96" t="s">
        <v>304</v>
      </c>
      <c r="E23" s="91">
        <v>36229</v>
      </c>
      <c r="F23" s="91">
        <v>39401</v>
      </c>
      <c r="G23" s="89" t="s">
        <v>320</v>
      </c>
      <c r="H23" s="87">
        <f t="shared" si="0"/>
        <v>11468104.539999999</v>
      </c>
      <c r="I23" s="21">
        <f t="shared" si="0"/>
        <v>1422573.0292174008</v>
      </c>
      <c r="J23" s="22">
        <f t="shared" si="1"/>
        <v>0.12404604651584393</v>
      </c>
      <c r="K23" s="13">
        <f t="shared" si="3"/>
        <v>894481.10285160015</v>
      </c>
      <c r="L23" s="14">
        <v>71128.58</v>
      </c>
      <c r="M23" s="15">
        <f t="shared" si="2"/>
        <v>823352.5228516002</v>
      </c>
      <c r="N23" s="26">
        <v>2311974.9000000013</v>
      </c>
      <c r="O23" s="27">
        <v>291424.4361450001</v>
      </c>
      <c r="P23" s="28">
        <v>190879.90656000009</v>
      </c>
      <c r="Q23" s="26">
        <v>2024123.9999999979</v>
      </c>
      <c r="R23" s="27">
        <v>250060.27896000011</v>
      </c>
      <c r="S23" s="28">
        <v>162915.4854930001</v>
      </c>
      <c r="T23" s="26">
        <v>1585751.9999999986</v>
      </c>
      <c r="U23" s="27">
        <v>195903.80207999999</v>
      </c>
      <c r="V23" s="28">
        <v>129117.26947199994</v>
      </c>
      <c r="W23" s="26">
        <v>721113.89999999839</v>
      </c>
      <c r="X23" s="27">
        <v>89086.411206000033</v>
      </c>
      <c r="Y23" s="28">
        <v>57149.183414999963</v>
      </c>
      <c r="Z23" s="26">
        <v>0</v>
      </c>
      <c r="AA23" s="27">
        <v>0</v>
      </c>
      <c r="AB23" s="28">
        <v>0</v>
      </c>
      <c r="AC23" s="26">
        <v>0</v>
      </c>
      <c r="AD23" s="27">
        <v>0</v>
      </c>
      <c r="AE23" s="28">
        <v>0</v>
      </c>
      <c r="AF23" s="26">
        <v>0</v>
      </c>
      <c r="AG23" s="27">
        <v>0</v>
      </c>
      <c r="AH23" s="28">
        <v>0</v>
      </c>
      <c r="AI23" s="26">
        <v>0</v>
      </c>
      <c r="AJ23" s="27">
        <v>0</v>
      </c>
      <c r="AK23" s="28">
        <v>0</v>
      </c>
      <c r="AL23" s="26">
        <v>0</v>
      </c>
      <c r="AM23" s="27">
        <v>0</v>
      </c>
      <c r="AN23" s="28">
        <v>0</v>
      </c>
      <c r="AO23" s="26">
        <v>573847.19999999984</v>
      </c>
      <c r="AP23" s="27">
        <v>70893.08308799997</v>
      </c>
      <c r="AQ23" s="28">
        <v>41530.008239999966</v>
      </c>
      <c r="AR23" s="26">
        <v>1731498.6400000018</v>
      </c>
      <c r="AS23" s="27">
        <v>213909.67933240009</v>
      </c>
      <c r="AT23" s="28">
        <v>126681.58749960009</v>
      </c>
      <c r="AU23" s="26">
        <v>2519793.9</v>
      </c>
      <c r="AV23" s="27">
        <v>311295.33840600046</v>
      </c>
      <c r="AW23" s="28">
        <v>186207.66217199995</v>
      </c>
    </row>
    <row r="24" spans="1:49" x14ac:dyDescent="0.25">
      <c r="A24" s="19">
        <v>21</v>
      </c>
      <c r="B24" s="20" t="s">
        <v>711</v>
      </c>
      <c r="C24" s="96">
        <v>0.99</v>
      </c>
      <c r="D24" s="96" t="s">
        <v>304</v>
      </c>
      <c r="E24" s="91">
        <v>41015</v>
      </c>
      <c r="F24" s="91">
        <v>41015</v>
      </c>
      <c r="G24" s="89" t="s">
        <v>310</v>
      </c>
      <c r="H24" s="87">
        <f t="shared" si="0"/>
        <v>7010056.5479999986</v>
      </c>
      <c r="I24" s="21">
        <f t="shared" si="0"/>
        <v>1001360.9012686396</v>
      </c>
      <c r="J24" s="22">
        <f t="shared" si="1"/>
        <v>0.14284633717460274</v>
      </c>
      <c r="K24" s="13">
        <f t="shared" si="3"/>
        <v>640379.32239529991</v>
      </c>
      <c r="L24" s="14">
        <v>51609.65</v>
      </c>
      <c r="M24" s="15">
        <f t="shared" si="2"/>
        <v>588769.67239529989</v>
      </c>
      <c r="N24" s="26">
        <v>424012</v>
      </c>
      <c r="O24" s="27">
        <v>61664.065160000115</v>
      </c>
      <c r="P24" s="28">
        <v>43562.345835000066</v>
      </c>
      <c r="Q24" s="26">
        <v>532879.14799999935</v>
      </c>
      <c r="R24" s="27">
        <v>76031.19683664004</v>
      </c>
      <c r="S24" s="28">
        <v>53202.50510129999</v>
      </c>
      <c r="T24" s="26">
        <v>675041.89999999967</v>
      </c>
      <c r="U24" s="27">
        <v>96314.978291999869</v>
      </c>
      <c r="V24" s="28">
        <v>68009.271370999923</v>
      </c>
      <c r="W24" s="26">
        <v>595392.99999999965</v>
      </c>
      <c r="X24" s="27">
        <v>84950.673239999887</v>
      </c>
      <c r="Y24" s="28">
        <v>58302.201721000034</v>
      </c>
      <c r="Z24" s="26">
        <v>650768.19999999984</v>
      </c>
      <c r="AA24" s="27">
        <v>92851.606776000146</v>
      </c>
      <c r="AB24" s="28">
        <v>58569.712332000054</v>
      </c>
      <c r="AC24" s="26">
        <v>561118.19999999937</v>
      </c>
      <c r="AD24" s="27">
        <v>80060.344775999896</v>
      </c>
      <c r="AE24" s="28">
        <v>46907.697101000027</v>
      </c>
      <c r="AF24" s="26">
        <v>403436.40000000037</v>
      </c>
      <c r="AG24" s="27">
        <v>57562.305551999998</v>
      </c>
      <c r="AH24" s="28">
        <v>31630.619773999992</v>
      </c>
      <c r="AI24" s="26">
        <v>485744.89999999956</v>
      </c>
      <c r="AJ24" s="27">
        <v>69306.082332000049</v>
      </c>
      <c r="AK24" s="28">
        <v>40420.201072999997</v>
      </c>
      <c r="AL24" s="26">
        <v>608583.20000000065</v>
      </c>
      <c r="AM24" s="27">
        <v>86832.650975999888</v>
      </c>
      <c r="AN24" s="28">
        <v>50099.398746999985</v>
      </c>
      <c r="AO24" s="26">
        <v>711110.49999999919</v>
      </c>
      <c r="AP24" s="27">
        <v>101461.24614000005</v>
      </c>
      <c r="AQ24" s="28">
        <v>63371.116630999953</v>
      </c>
      <c r="AR24" s="26">
        <v>698195.79999999993</v>
      </c>
      <c r="AS24" s="27">
        <v>99618.576743999729</v>
      </c>
      <c r="AT24" s="28">
        <v>64442.319352000006</v>
      </c>
      <c r="AU24" s="26">
        <v>663773.30000000063</v>
      </c>
      <c r="AV24" s="27">
        <v>94707.174443999975</v>
      </c>
      <c r="AW24" s="28">
        <v>61861.933356999965</v>
      </c>
    </row>
    <row r="25" spans="1:49" x14ac:dyDescent="0.25">
      <c r="A25" s="19">
        <v>22</v>
      </c>
      <c r="B25" s="20" t="s">
        <v>711</v>
      </c>
      <c r="C25" s="96">
        <v>0.99</v>
      </c>
      <c r="D25" s="96" t="s">
        <v>304</v>
      </c>
      <c r="E25" s="91">
        <v>41061</v>
      </c>
      <c r="F25" s="91">
        <v>41061</v>
      </c>
      <c r="G25" s="89" t="s">
        <v>311</v>
      </c>
      <c r="H25" s="87">
        <f t="shared" si="0"/>
        <v>7046011.2000000123</v>
      </c>
      <c r="I25" s="21">
        <f t="shared" si="0"/>
        <v>1007284.667991001</v>
      </c>
      <c r="J25" s="22">
        <f t="shared" si="1"/>
        <v>0.14295814176267549</v>
      </c>
      <c r="K25" s="13">
        <f t="shared" si="3"/>
        <v>650549.35208699992</v>
      </c>
      <c r="L25" s="14">
        <v>50364.240000000005</v>
      </c>
      <c r="M25" s="15">
        <f t="shared" si="2"/>
        <v>600185.11208699993</v>
      </c>
      <c r="N25" s="26">
        <v>712650.90000000119</v>
      </c>
      <c r="O25" s="27">
        <v>103640.82038700006</v>
      </c>
      <c r="P25" s="28">
        <v>73006.354871999953</v>
      </c>
      <c r="Q25" s="26">
        <v>640952.70000000275</v>
      </c>
      <c r="R25" s="27">
        <v>91451.131236000147</v>
      </c>
      <c r="S25" s="28">
        <v>64094.682762000004</v>
      </c>
      <c r="T25" s="26">
        <v>695244.0000000021</v>
      </c>
      <c r="U25" s="27">
        <v>99197.413920000079</v>
      </c>
      <c r="V25" s="28">
        <v>70324.207079999993</v>
      </c>
      <c r="W25" s="26">
        <v>589722.90000000061</v>
      </c>
      <c r="X25" s="27">
        <v>84141.663371999937</v>
      </c>
      <c r="Y25" s="28">
        <v>57863.578749</v>
      </c>
      <c r="Z25" s="26">
        <v>543980.70000000042</v>
      </c>
      <c r="AA25" s="27">
        <v>77615.166275999858</v>
      </c>
      <c r="AB25" s="28">
        <v>49763.201516999987</v>
      </c>
      <c r="AC25" s="26">
        <v>433340.39999999991</v>
      </c>
      <c r="AD25" s="27">
        <v>61829.008272000028</v>
      </c>
      <c r="AE25" s="28">
        <v>35520.304328999955</v>
      </c>
      <c r="AF25" s="26">
        <v>417822.60000000015</v>
      </c>
      <c r="AG25" s="27">
        <v>59614.928567999988</v>
      </c>
      <c r="AH25" s="28">
        <v>32784.251211000032</v>
      </c>
      <c r="AI25" s="26">
        <v>401200.49999999942</v>
      </c>
      <c r="AJ25" s="27">
        <v>57243.287339999959</v>
      </c>
      <c r="AK25" s="28">
        <v>32936.700183000008</v>
      </c>
      <c r="AL25" s="26">
        <v>482651.40000000055</v>
      </c>
      <c r="AM25" s="27">
        <v>68864.701752000095</v>
      </c>
      <c r="AN25" s="28">
        <v>39354.382505999973</v>
      </c>
      <c r="AO25" s="26">
        <v>706363.80000000109</v>
      </c>
      <c r="AP25" s="27">
        <v>100783.98698400056</v>
      </c>
      <c r="AQ25" s="28">
        <v>62595.336417000028</v>
      </c>
      <c r="AR25" s="26">
        <v>697514.400000002</v>
      </c>
      <c r="AS25" s="27">
        <v>99521.354591999916</v>
      </c>
      <c r="AT25" s="28">
        <v>64343.18913899998</v>
      </c>
      <c r="AU25" s="26">
        <v>724566.90000000352</v>
      </c>
      <c r="AV25" s="27">
        <v>103381.20529200039</v>
      </c>
      <c r="AW25" s="28">
        <v>67963.163321999949</v>
      </c>
    </row>
    <row r="26" spans="1:49" x14ac:dyDescent="0.25">
      <c r="A26" s="19">
        <v>23</v>
      </c>
      <c r="B26" s="20" t="s">
        <v>257</v>
      </c>
      <c r="C26" s="96">
        <v>1.698</v>
      </c>
      <c r="D26" s="96" t="s">
        <v>304</v>
      </c>
      <c r="E26" s="91">
        <v>41347</v>
      </c>
      <c r="F26" s="91">
        <v>41347</v>
      </c>
      <c r="G26" s="89" t="s">
        <v>321</v>
      </c>
      <c r="H26" s="87">
        <f t="shared" si="0"/>
        <v>11135487.899999985</v>
      </c>
      <c r="I26" s="21">
        <f t="shared" si="0"/>
        <v>1439748.6599819979</v>
      </c>
      <c r="J26" s="22">
        <f t="shared" si="1"/>
        <v>0.12929372048278187</v>
      </c>
      <c r="K26" s="13">
        <f t="shared" si="3"/>
        <v>890419.47859499999</v>
      </c>
      <c r="L26" s="14">
        <v>215962.30000000002</v>
      </c>
      <c r="M26" s="15">
        <f t="shared" si="2"/>
        <v>674457.17859499995</v>
      </c>
      <c r="N26" s="26">
        <v>1078359.3000000014</v>
      </c>
      <c r="O26" s="27">
        <v>141976.78543799935</v>
      </c>
      <c r="P26" s="28">
        <v>95342.401200000095</v>
      </c>
      <c r="Q26" s="26">
        <v>979428.3000000004</v>
      </c>
      <c r="R26" s="27">
        <v>126385.4278319999</v>
      </c>
      <c r="S26" s="28">
        <v>84769.458512999961</v>
      </c>
      <c r="T26" s="26">
        <v>810712.50000000151</v>
      </c>
      <c r="U26" s="27">
        <v>104614.34099999975</v>
      </c>
      <c r="V26" s="28">
        <v>72147.003962999937</v>
      </c>
      <c r="W26" s="26">
        <v>1078867.1999999953</v>
      </c>
      <c r="X26" s="27">
        <v>139217.0234879996</v>
      </c>
      <c r="Y26" s="28">
        <v>92100.000884999987</v>
      </c>
      <c r="Z26" s="26">
        <v>774511.20000000042</v>
      </c>
      <c r="AA26" s="27">
        <v>99942.925247999869</v>
      </c>
      <c r="AB26" s="28">
        <v>60733.570316999896</v>
      </c>
      <c r="AC26" s="26">
        <v>845630.10000000207</v>
      </c>
      <c r="AD26" s="27">
        <v>109120.10810399959</v>
      </c>
      <c r="AE26" s="28">
        <v>63485.306865000057</v>
      </c>
      <c r="AF26" s="26">
        <v>682743.89999999956</v>
      </c>
      <c r="AG26" s="27">
        <v>88101.272855999719</v>
      </c>
      <c r="AH26" s="28">
        <v>49300.736387999932</v>
      </c>
      <c r="AI26" s="26">
        <v>851936.39999999746</v>
      </c>
      <c r="AJ26" s="27">
        <v>109933.87305599965</v>
      </c>
      <c r="AK26" s="28">
        <v>63154.270649999919</v>
      </c>
      <c r="AL26" s="26">
        <v>922487.099999998</v>
      </c>
      <c r="AM26" s="27">
        <v>119037.73538399982</v>
      </c>
      <c r="AN26" s="28">
        <v>65815.369548000017</v>
      </c>
      <c r="AO26" s="26">
        <v>1036904.0999999957</v>
      </c>
      <c r="AP26" s="27">
        <v>133802.10506400021</v>
      </c>
      <c r="AQ26" s="28">
        <v>79006.61378400003</v>
      </c>
      <c r="AR26" s="26">
        <v>999363.59999999637</v>
      </c>
      <c r="AS26" s="27">
        <v>128957.87894399968</v>
      </c>
      <c r="AT26" s="28">
        <v>77855.342007000087</v>
      </c>
      <c r="AU26" s="26">
        <v>1074544.1999999979</v>
      </c>
      <c r="AV26" s="27">
        <v>138659.18356800053</v>
      </c>
      <c r="AW26" s="28">
        <v>86709.404474999916</v>
      </c>
    </row>
    <row r="27" spans="1:49" x14ac:dyDescent="0.25">
      <c r="A27" s="19">
        <v>24</v>
      </c>
      <c r="B27" s="20" t="s">
        <v>712</v>
      </c>
      <c r="C27" s="96">
        <v>0.47199999999999998</v>
      </c>
      <c r="D27" s="96" t="s">
        <v>304</v>
      </c>
      <c r="E27" s="91">
        <v>39316</v>
      </c>
      <c r="F27" s="91">
        <v>39326</v>
      </c>
      <c r="G27" s="89" t="s">
        <v>322</v>
      </c>
      <c r="H27" s="87">
        <f t="shared" si="0"/>
        <v>1799583.1999999995</v>
      </c>
      <c r="I27" s="21">
        <f t="shared" si="0"/>
        <v>264894.11170799995</v>
      </c>
      <c r="J27" s="22">
        <f t="shared" si="1"/>
        <v>0.14719747978754194</v>
      </c>
      <c r="K27" s="13">
        <f t="shared" si="3"/>
        <v>176031.11401999998</v>
      </c>
      <c r="L27" s="14">
        <v>13244.720000000001</v>
      </c>
      <c r="M27" s="15">
        <f t="shared" si="2"/>
        <v>162786.39401999998</v>
      </c>
      <c r="N27" s="26">
        <v>208242.80000000022</v>
      </c>
      <c r="O27" s="27">
        <v>31173.947159999931</v>
      </c>
      <c r="P27" s="28">
        <v>22246.522175999977</v>
      </c>
      <c r="Q27" s="26">
        <v>199385.5999999998</v>
      </c>
      <c r="R27" s="27">
        <v>29283.763072000071</v>
      </c>
      <c r="S27" s="28">
        <v>20798.570840000008</v>
      </c>
      <c r="T27" s="26">
        <v>210273.59999999983</v>
      </c>
      <c r="U27" s="27">
        <v>30882.883631999994</v>
      </c>
      <c r="V27" s="28">
        <v>22213.390163999968</v>
      </c>
      <c r="W27" s="26">
        <v>173296.8</v>
      </c>
      <c r="X27" s="27">
        <v>25452.10101599995</v>
      </c>
      <c r="Y27" s="28">
        <v>17740.075656000008</v>
      </c>
      <c r="Z27" s="26">
        <v>153502.39999999999</v>
      </c>
      <c r="AA27" s="27">
        <v>22544.89748800001</v>
      </c>
      <c r="AB27" s="28">
        <v>14257.566552000002</v>
      </c>
      <c r="AC27" s="26">
        <v>144291.59999999989</v>
      </c>
      <c r="AD27" s="27">
        <v>21192.107292000008</v>
      </c>
      <c r="AE27" s="28">
        <v>12926.801731999987</v>
      </c>
      <c r="AF27" s="26">
        <v>124915.99999999985</v>
      </c>
      <c r="AG27" s="27">
        <v>18346.412920000013</v>
      </c>
      <c r="AH27" s="28">
        <v>11027.240259999986</v>
      </c>
      <c r="AI27" s="26">
        <v>122704.00000000019</v>
      </c>
      <c r="AJ27" s="27">
        <v>18021.536480000002</v>
      </c>
      <c r="AK27" s="28">
        <v>11023.298388000014</v>
      </c>
      <c r="AL27" s="26">
        <v>117373.20000000003</v>
      </c>
      <c r="AM27" s="27">
        <v>17238.601884000003</v>
      </c>
      <c r="AN27" s="28">
        <v>10449.702715999996</v>
      </c>
      <c r="AO27" s="26">
        <v>156056.39999999979</v>
      </c>
      <c r="AP27" s="27">
        <v>22920.003467999995</v>
      </c>
      <c r="AQ27" s="28">
        <v>14631.160808000001</v>
      </c>
      <c r="AR27" s="26">
        <v>104700.80000000012</v>
      </c>
      <c r="AS27" s="27">
        <v>15377.406495999978</v>
      </c>
      <c r="AT27" s="28">
        <v>10178.470160000001</v>
      </c>
      <c r="AU27" s="26">
        <v>84839.999999999898</v>
      </c>
      <c r="AV27" s="27">
        <v>12460.450799999999</v>
      </c>
      <c r="AW27" s="28">
        <v>8538.3145680000016</v>
      </c>
    </row>
    <row r="28" spans="1:49" x14ac:dyDescent="0.25">
      <c r="A28" s="19">
        <v>25</v>
      </c>
      <c r="B28" s="20" t="s">
        <v>712</v>
      </c>
      <c r="C28" s="96">
        <v>0.2</v>
      </c>
      <c r="D28" s="96" t="s">
        <v>304</v>
      </c>
      <c r="E28" s="91">
        <v>40262</v>
      </c>
      <c r="F28" s="91">
        <v>40262</v>
      </c>
      <c r="G28" s="89" t="s">
        <v>323</v>
      </c>
      <c r="H28" s="87">
        <f t="shared" si="0"/>
        <v>609438.87199999997</v>
      </c>
      <c r="I28" s="21">
        <f t="shared" si="0"/>
        <v>99431.762165279972</v>
      </c>
      <c r="J28" s="22">
        <f t="shared" si="1"/>
        <v>0.16315297027079032</v>
      </c>
      <c r="K28" s="13">
        <f t="shared" si="3"/>
        <v>70920.109710639968</v>
      </c>
      <c r="L28" s="14">
        <v>4971.59</v>
      </c>
      <c r="M28" s="15">
        <f t="shared" si="2"/>
        <v>65948.519710639972</v>
      </c>
      <c r="N28" s="26">
        <v>115456.59200000012</v>
      </c>
      <c r="O28" s="27">
        <v>19130.002728479994</v>
      </c>
      <c r="P28" s="28">
        <v>14154.900580400004</v>
      </c>
      <c r="Q28" s="26">
        <v>122745.83999999995</v>
      </c>
      <c r="R28" s="27">
        <v>19953.563750399997</v>
      </c>
      <c r="S28" s="28">
        <v>14720.41931031999</v>
      </c>
      <c r="T28" s="26">
        <v>114266.74399999989</v>
      </c>
      <c r="U28" s="27">
        <v>18575.201904640013</v>
      </c>
      <c r="V28" s="28">
        <v>13804.566764159981</v>
      </c>
      <c r="W28" s="26">
        <v>62328.023999999998</v>
      </c>
      <c r="X28" s="27">
        <v>10132.043581439997</v>
      </c>
      <c r="Y28" s="28">
        <v>7198.680033120002</v>
      </c>
      <c r="Z28" s="26">
        <v>32145.727999999974</v>
      </c>
      <c r="AA28" s="27">
        <v>5225.6095436800015</v>
      </c>
      <c r="AB28" s="28">
        <v>3393.706350880002</v>
      </c>
      <c r="AC28" s="26">
        <v>15233.535999999998</v>
      </c>
      <c r="AD28" s="27">
        <v>2476.3636121600007</v>
      </c>
      <c r="AE28" s="28">
        <v>1581.1333476000013</v>
      </c>
      <c r="AF28" s="26">
        <v>11416.656000000003</v>
      </c>
      <c r="AG28" s="27">
        <v>1855.8915993599996</v>
      </c>
      <c r="AH28" s="28">
        <v>1168.8752644000008</v>
      </c>
      <c r="AI28" s="26">
        <v>12101.136000000002</v>
      </c>
      <c r="AJ28" s="27">
        <v>1967.1606681599997</v>
      </c>
      <c r="AK28" s="28">
        <v>1249.4114693600002</v>
      </c>
      <c r="AL28" s="26">
        <v>17746.471999999994</v>
      </c>
      <c r="AM28" s="27">
        <v>2884.8664883199976</v>
      </c>
      <c r="AN28" s="28">
        <v>1704.8020738399985</v>
      </c>
      <c r="AO28" s="26">
        <v>18180.28799999999</v>
      </c>
      <c r="AP28" s="27">
        <v>2955.3876172800001</v>
      </c>
      <c r="AQ28" s="28">
        <v>2001.2587753599996</v>
      </c>
      <c r="AR28" s="26">
        <v>50310.135999999984</v>
      </c>
      <c r="AS28" s="27">
        <v>8178.4157081599988</v>
      </c>
      <c r="AT28" s="28">
        <v>5725.4961069599958</v>
      </c>
      <c r="AU28" s="26">
        <v>37507.720000000008</v>
      </c>
      <c r="AV28" s="27">
        <v>6097.2549631999982</v>
      </c>
      <c r="AW28" s="28">
        <v>4216.8596342399987</v>
      </c>
    </row>
    <row r="29" spans="1:49" x14ac:dyDescent="0.25">
      <c r="A29" s="19">
        <v>26</v>
      </c>
      <c r="B29" s="20" t="s">
        <v>712</v>
      </c>
      <c r="C29" s="96">
        <v>1.5</v>
      </c>
      <c r="D29" s="96" t="s">
        <v>304</v>
      </c>
      <c r="E29" s="91">
        <v>38126</v>
      </c>
      <c r="F29" s="91">
        <v>39114</v>
      </c>
      <c r="G29" s="89" t="s">
        <v>324</v>
      </c>
      <c r="H29" s="87">
        <f t="shared" si="0"/>
        <v>8693547.2999999989</v>
      </c>
      <c r="I29" s="21">
        <f t="shared" si="0"/>
        <v>1154454.061055999</v>
      </c>
      <c r="J29" s="22">
        <f t="shared" si="1"/>
        <v>0.13279436129093117</v>
      </c>
      <c r="K29" s="13">
        <f t="shared" si="3"/>
        <v>729011.04845099978</v>
      </c>
      <c r="L29" s="14">
        <v>57722.71</v>
      </c>
      <c r="M29" s="15">
        <f t="shared" si="2"/>
        <v>671288.33845099981</v>
      </c>
      <c r="N29" s="26">
        <v>951317.39999999991</v>
      </c>
      <c r="O29" s="27">
        <v>128608.59930599917</v>
      </c>
      <c r="P29" s="28">
        <v>87805.586305499965</v>
      </c>
      <c r="Q29" s="26">
        <v>757634.25000000012</v>
      </c>
      <c r="R29" s="27">
        <v>100386.53812500001</v>
      </c>
      <c r="S29" s="28">
        <v>67694.420962499964</v>
      </c>
      <c r="T29" s="26">
        <v>913441.49999999919</v>
      </c>
      <c r="U29" s="27">
        <v>121030.99875000013</v>
      </c>
      <c r="V29" s="28">
        <v>83182.683461999957</v>
      </c>
      <c r="W29" s="26">
        <v>816813.29999999912</v>
      </c>
      <c r="X29" s="27">
        <v>108227.76224999994</v>
      </c>
      <c r="Y29" s="28">
        <v>71819.033155499972</v>
      </c>
      <c r="Z29" s="26">
        <v>82046.25</v>
      </c>
      <c r="AA29" s="27">
        <v>10871.128125000003</v>
      </c>
      <c r="AB29" s="28">
        <v>6843.8068590000012</v>
      </c>
      <c r="AC29" s="26">
        <v>683603.40000000026</v>
      </c>
      <c r="AD29" s="27">
        <v>90577.450500000035</v>
      </c>
      <c r="AE29" s="28">
        <v>54905.430811499922</v>
      </c>
      <c r="AF29" s="26">
        <v>620833.5</v>
      </c>
      <c r="AG29" s="27">
        <v>82260.438749999972</v>
      </c>
      <c r="AH29" s="28">
        <v>46911.409057500008</v>
      </c>
      <c r="AI29" s="26">
        <v>542631.44999999984</v>
      </c>
      <c r="AJ29" s="27">
        <v>71898.667125000065</v>
      </c>
      <c r="AK29" s="28">
        <v>42659.131987499997</v>
      </c>
      <c r="AL29" s="26">
        <v>703735.65000000014</v>
      </c>
      <c r="AM29" s="27">
        <v>93244.973625000057</v>
      </c>
      <c r="AN29" s="28">
        <v>52913.300011500025</v>
      </c>
      <c r="AO29" s="26">
        <v>806140.79999999923</v>
      </c>
      <c r="AP29" s="27">
        <v>106813.65599999987</v>
      </c>
      <c r="AQ29" s="28">
        <v>63777.653503499998</v>
      </c>
      <c r="AR29" s="26">
        <v>910501.35000000021</v>
      </c>
      <c r="AS29" s="27">
        <v>120641.42887499991</v>
      </c>
      <c r="AT29" s="28">
        <v>74797.206966000042</v>
      </c>
      <c r="AU29" s="26">
        <v>904848.44999999984</v>
      </c>
      <c r="AV29" s="27">
        <v>119892.41962499995</v>
      </c>
      <c r="AW29" s="28">
        <v>75701.385368999909</v>
      </c>
    </row>
    <row r="30" spans="1:49" x14ac:dyDescent="0.25">
      <c r="A30" s="19">
        <v>27</v>
      </c>
      <c r="B30" s="20" t="s">
        <v>258</v>
      </c>
      <c r="C30" s="96">
        <v>0.24</v>
      </c>
      <c r="D30" s="96" t="s">
        <v>304</v>
      </c>
      <c r="E30" s="91">
        <v>41551</v>
      </c>
      <c r="F30" s="91">
        <v>41551</v>
      </c>
      <c r="G30" s="89" t="s">
        <v>605</v>
      </c>
      <c r="H30" s="87">
        <f t="shared" si="0"/>
        <v>563916.09999999974</v>
      </c>
      <c r="I30" s="21">
        <f t="shared" si="0"/>
        <v>86603.223777200037</v>
      </c>
      <c r="J30" s="22">
        <f t="shared" si="1"/>
        <v>0.15357466080007307</v>
      </c>
      <c r="K30" s="13">
        <f t="shared" si="3"/>
        <v>60784.733707400032</v>
      </c>
      <c r="L30" s="14">
        <v>4330.17</v>
      </c>
      <c r="M30" s="15">
        <f t="shared" si="2"/>
        <v>56454.563707400033</v>
      </c>
      <c r="N30" s="26">
        <v>117896.97999999992</v>
      </c>
      <c r="O30" s="27">
        <v>18380.139182000006</v>
      </c>
      <c r="P30" s="28">
        <v>13282.794195400003</v>
      </c>
      <c r="Q30" s="26">
        <v>88732.639999999912</v>
      </c>
      <c r="R30" s="27">
        <v>13572.544614400014</v>
      </c>
      <c r="S30" s="28">
        <v>9759.6180156000155</v>
      </c>
      <c r="T30" s="26">
        <v>81814.879999999932</v>
      </c>
      <c r="U30" s="27">
        <v>12514.404044799996</v>
      </c>
      <c r="V30" s="28">
        <v>9093.8440350000019</v>
      </c>
      <c r="W30" s="26">
        <v>42021.739999999983</v>
      </c>
      <c r="X30" s="27">
        <v>6427.6453504000065</v>
      </c>
      <c r="Y30" s="28">
        <v>4610.3857059999973</v>
      </c>
      <c r="Z30" s="26">
        <v>11.819999999999981</v>
      </c>
      <c r="AA30" s="27">
        <v>1.8079872000000001</v>
      </c>
      <c r="AB30" s="28">
        <v>1.2160546000000005</v>
      </c>
      <c r="AC30" s="26">
        <v>3.5200000000000018</v>
      </c>
      <c r="AD30" s="27">
        <v>0.53841920000000021</v>
      </c>
      <c r="AE30" s="28">
        <v>0.30924140000000011</v>
      </c>
      <c r="AF30" s="26">
        <v>0</v>
      </c>
      <c r="AG30" s="27">
        <v>0</v>
      </c>
      <c r="AH30" s="28">
        <v>0</v>
      </c>
      <c r="AI30" s="26">
        <v>0</v>
      </c>
      <c r="AJ30" s="27">
        <v>0</v>
      </c>
      <c r="AK30" s="28">
        <v>0</v>
      </c>
      <c r="AL30" s="26">
        <v>0</v>
      </c>
      <c r="AM30" s="27">
        <v>0</v>
      </c>
      <c r="AN30" s="28">
        <v>0</v>
      </c>
      <c r="AO30" s="26">
        <v>47807.300000000025</v>
      </c>
      <c r="AP30" s="27">
        <v>7312.6046080000033</v>
      </c>
      <c r="AQ30" s="28">
        <v>4884.4579765999997</v>
      </c>
      <c r="AR30" s="26">
        <v>85974.979999999967</v>
      </c>
      <c r="AS30" s="27">
        <v>13150.732940799995</v>
      </c>
      <c r="AT30" s="28">
        <v>8690.3814742000141</v>
      </c>
      <c r="AU30" s="26">
        <v>99652.239999999918</v>
      </c>
      <c r="AV30" s="27">
        <v>15242.806630400004</v>
      </c>
      <c r="AW30" s="28">
        <v>10461.727008599999</v>
      </c>
    </row>
    <row r="31" spans="1:49" x14ac:dyDescent="0.25">
      <c r="A31" s="19">
        <v>28</v>
      </c>
      <c r="B31" s="20" t="s">
        <v>259</v>
      </c>
      <c r="C31" s="96">
        <v>2.7</v>
      </c>
      <c r="D31" s="96" t="s">
        <v>304</v>
      </c>
      <c r="E31" s="91">
        <v>38558</v>
      </c>
      <c r="F31" s="91">
        <v>39753</v>
      </c>
      <c r="G31" s="89" t="s">
        <v>325</v>
      </c>
      <c r="H31" s="87">
        <f t="shared" si="0"/>
        <v>15515820.600000001</v>
      </c>
      <c r="I31" s="21">
        <f t="shared" si="0"/>
        <v>1953862.4829540001</v>
      </c>
      <c r="J31" s="22">
        <f t="shared" si="1"/>
        <v>0.12592711228911735</v>
      </c>
      <c r="K31" s="13">
        <f t="shared" si="3"/>
        <v>1206229.2066720007</v>
      </c>
      <c r="L31" s="14">
        <v>97693.110000000015</v>
      </c>
      <c r="M31" s="15">
        <f t="shared" si="2"/>
        <v>1108536.0966720006</v>
      </c>
      <c r="N31" s="26">
        <v>1315888.7999999998</v>
      </c>
      <c r="O31" s="27">
        <v>168789.05637599996</v>
      </c>
      <c r="P31" s="28">
        <v>114387.52194600002</v>
      </c>
      <c r="Q31" s="26">
        <v>1236795.5999999999</v>
      </c>
      <c r="R31" s="27">
        <v>155477.57487600003</v>
      </c>
      <c r="S31" s="28">
        <v>104168.40661800026</v>
      </c>
      <c r="T31" s="26">
        <v>1380889.7999999982</v>
      </c>
      <c r="U31" s="27">
        <v>173591.65675800006</v>
      </c>
      <c r="V31" s="28">
        <v>117421.26295200014</v>
      </c>
      <c r="W31" s="26">
        <v>1246677.6000000001</v>
      </c>
      <c r="X31" s="27">
        <v>156719.84109599993</v>
      </c>
      <c r="Y31" s="28">
        <v>104283.49860600004</v>
      </c>
      <c r="Z31" s="26">
        <v>1207379.4000000001</v>
      </c>
      <c r="AA31" s="27">
        <v>151779.6643739999</v>
      </c>
      <c r="AB31" s="28">
        <v>92213.050440000035</v>
      </c>
      <c r="AC31" s="26">
        <v>1175949.6000000001</v>
      </c>
      <c r="AD31" s="27">
        <v>147828.62421600008</v>
      </c>
      <c r="AE31" s="28">
        <v>86403.098358000032</v>
      </c>
      <c r="AF31" s="26">
        <v>1086877.7999999998</v>
      </c>
      <c r="AG31" s="27">
        <v>136631.40823799983</v>
      </c>
      <c r="AH31" s="28">
        <v>76622.591328000068</v>
      </c>
      <c r="AI31" s="26">
        <v>1067435.3999999999</v>
      </c>
      <c r="AJ31" s="27">
        <v>134187.30413400009</v>
      </c>
      <c r="AK31" s="28">
        <v>79312.674090000044</v>
      </c>
      <c r="AL31" s="26">
        <v>1264557.6000000017</v>
      </c>
      <c r="AM31" s="27">
        <v>158967.53589599996</v>
      </c>
      <c r="AN31" s="28">
        <v>88192.42657799994</v>
      </c>
      <c r="AO31" s="26">
        <v>1467040.8000000007</v>
      </c>
      <c r="AP31" s="27">
        <v>184421.6989680001</v>
      </c>
      <c r="AQ31" s="28">
        <v>107139.91656000004</v>
      </c>
      <c r="AR31" s="26">
        <v>1460085.0000000012</v>
      </c>
      <c r="AS31" s="27">
        <v>183547.28535000014</v>
      </c>
      <c r="AT31" s="28">
        <v>111236.14869000006</v>
      </c>
      <c r="AU31" s="26">
        <v>1606243.1999999986</v>
      </c>
      <c r="AV31" s="27">
        <v>201920.83267199981</v>
      </c>
      <c r="AW31" s="28">
        <v>124848.61050600008</v>
      </c>
    </row>
    <row r="32" spans="1:49" x14ac:dyDescent="0.25">
      <c r="A32" s="19">
        <v>29</v>
      </c>
      <c r="B32" s="20" t="s">
        <v>260</v>
      </c>
      <c r="C32" s="96">
        <v>0.6</v>
      </c>
      <c r="D32" s="96" t="s">
        <v>304</v>
      </c>
      <c r="E32" s="91">
        <v>41414</v>
      </c>
      <c r="F32" s="91">
        <v>41414</v>
      </c>
      <c r="G32" s="89" t="s">
        <v>606</v>
      </c>
      <c r="H32" s="87">
        <f t="shared" si="0"/>
        <v>2961037.1999999993</v>
      </c>
      <c r="I32" s="21">
        <f t="shared" si="0"/>
        <v>435695.60949999985</v>
      </c>
      <c r="J32" s="22">
        <f t="shared" si="1"/>
        <v>0.14714290300034055</v>
      </c>
      <c r="K32" s="13">
        <f t="shared" si="3"/>
        <v>294918.19170499995</v>
      </c>
      <c r="L32" s="14">
        <v>21784.77</v>
      </c>
      <c r="M32" s="15">
        <f t="shared" si="2"/>
        <v>273133.42170499993</v>
      </c>
      <c r="N32" s="26">
        <v>285539.20000000007</v>
      </c>
      <c r="O32" s="27">
        <v>42745.218239999944</v>
      </c>
      <c r="P32" s="28">
        <v>30648.229962999976</v>
      </c>
      <c r="Q32" s="26">
        <v>372095.99999999942</v>
      </c>
      <c r="R32" s="27">
        <v>54649.73951999993</v>
      </c>
      <c r="S32" s="28">
        <v>38792.343591999939</v>
      </c>
      <c r="T32" s="26">
        <v>266765.40000000008</v>
      </c>
      <c r="U32" s="27">
        <v>39179.834298000023</v>
      </c>
      <c r="V32" s="28">
        <v>28254.554217000001</v>
      </c>
      <c r="W32" s="26">
        <v>414409.30000000057</v>
      </c>
      <c r="X32" s="27">
        <v>60864.293891000001</v>
      </c>
      <c r="Y32" s="28">
        <v>42733.790471999971</v>
      </c>
      <c r="Z32" s="26">
        <v>312666.19999999972</v>
      </c>
      <c r="AA32" s="27">
        <v>45921.284793999977</v>
      </c>
      <c r="AB32" s="28">
        <v>29750.689249999999</v>
      </c>
      <c r="AC32" s="26">
        <v>75297.500000000015</v>
      </c>
      <c r="AD32" s="27">
        <v>11058.943825</v>
      </c>
      <c r="AE32" s="28">
        <v>6829.4231249999957</v>
      </c>
      <c r="AF32" s="26">
        <v>0</v>
      </c>
      <c r="AG32" s="27">
        <v>0</v>
      </c>
      <c r="AH32" s="28">
        <v>0</v>
      </c>
      <c r="AI32" s="26">
        <v>4457.2999999999993</v>
      </c>
      <c r="AJ32" s="27">
        <v>654.64365100000009</v>
      </c>
      <c r="AK32" s="28">
        <v>316.60623400000003</v>
      </c>
      <c r="AL32" s="26">
        <v>103577.09999999998</v>
      </c>
      <c r="AM32" s="27">
        <v>15212.368676999997</v>
      </c>
      <c r="AN32" s="28">
        <v>9165.1547229999996</v>
      </c>
      <c r="AO32" s="26">
        <v>383575.19999999949</v>
      </c>
      <c r="AP32" s="27">
        <v>56335.689623999941</v>
      </c>
      <c r="AQ32" s="28">
        <v>36059.066286999994</v>
      </c>
      <c r="AR32" s="26">
        <v>356371.99999999983</v>
      </c>
      <c r="AS32" s="27">
        <v>52340.355640000009</v>
      </c>
      <c r="AT32" s="28">
        <v>34411.540919000043</v>
      </c>
      <c r="AU32" s="26">
        <v>386281.99999999983</v>
      </c>
      <c r="AV32" s="27">
        <v>56733.237339999971</v>
      </c>
      <c r="AW32" s="28">
        <v>37956.792923000008</v>
      </c>
    </row>
    <row r="33" spans="1:49" x14ac:dyDescent="0.25">
      <c r="A33" s="19">
        <v>30</v>
      </c>
      <c r="B33" s="20" t="s">
        <v>261</v>
      </c>
      <c r="C33" s="96">
        <v>0.99</v>
      </c>
      <c r="D33" s="96" t="s">
        <v>304</v>
      </c>
      <c r="E33" s="98">
        <v>41885</v>
      </c>
      <c r="F33" s="98">
        <v>41885</v>
      </c>
      <c r="G33" s="89" t="s">
        <v>607</v>
      </c>
      <c r="H33" s="87">
        <f t="shared" si="0"/>
        <v>1565306.4799999995</v>
      </c>
      <c r="I33" s="21">
        <f t="shared" si="0"/>
        <v>196777.03201859986</v>
      </c>
      <c r="J33" s="22">
        <f t="shared" si="1"/>
        <v>0.12571150412576068</v>
      </c>
      <c r="K33" s="13">
        <f t="shared" si="3"/>
        <v>117530.36204969995</v>
      </c>
      <c r="L33" s="14">
        <v>29516.199999999997</v>
      </c>
      <c r="M33" s="15">
        <f t="shared" si="2"/>
        <v>88014.162049699953</v>
      </c>
      <c r="N33" s="26">
        <v>0</v>
      </c>
      <c r="O33" s="27">
        <v>0</v>
      </c>
      <c r="P33" s="28">
        <v>0</v>
      </c>
      <c r="Q33" s="26">
        <v>0</v>
      </c>
      <c r="R33" s="27">
        <v>0</v>
      </c>
      <c r="S33" s="28">
        <v>0</v>
      </c>
      <c r="T33" s="26">
        <v>0</v>
      </c>
      <c r="U33" s="27">
        <v>0</v>
      </c>
      <c r="V33" s="28">
        <v>0</v>
      </c>
      <c r="W33" s="26">
        <v>0</v>
      </c>
      <c r="X33" s="27">
        <v>0</v>
      </c>
      <c r="Y33" s="28">
        <v>0</v>
      </c>
      <c r="Z33" s="26">
        <v>0</v>
      </c>
      <c r="AA33" s="27">
        <v>0</v>
      </c>
      <c r="AB33" s="28">
        <v>0</v>
      </c>
      <c r="AC33" s="26">
        <v>0</v>
      </c>
      <c r="AD33" s="27">
        <v>0</v>
      </c>
      <c r="AE33" s="28">
        <v>0</v>
      </c>
      <c r="AF33" s="26">
        <v>0</v>
      </c>
      <c r="AG33" s="27">
        <v>0</v>
      </c>
      <c r="AH33" s="28">
        <v>0</v>
      </c>
      <c r="AI33" s="26">
        <v>0</v>
      </c>
      <c r="AJ33" s="27">
        <v>0</v>
      </c>
      <c r="AK33" s="28">
        <v>0</v>
      </c>
      <c r="AL33" s="26">
        <v>138.74</v>
      </c>
      <c r="AM33" s="27">
        <v>19.795423199999998</v>
      </c>
      <c r="AN33" s="28">
        <v>8.7045475999999997</v>
      </c>
      <c r="AO33" s="26">
        <v>173142.43</v>
      </c>
      <c r="AP33" s="27">
        <v>21765.734875299986</v>
      </c>
      <c r="AQ33" s="28">
        <v>11599.726883099996</v>
      </c>
      <c r="AR33" s="26">
        <v>677621.21999999951</v>
      </c>
      <c r="AS33" s="27">
        <v>85183.763566199923</v>
      </c>
      <c r="AT33" s="28">
        <v>50994.436848399971</v>
      </c>
      <c r="AU33" s="26">
        <v>714404.09000000008</v>
      </c>
      <c r="AV33" s="27">
        <v>89807.738153899947</v>
      </c>
      <c r="AW33" s="28">
        <v>54927.493770599984</v>
      </c>
    </row>
    <row r="34" spans="1:49" x14ac:dyDescent="0.25">
      <c r="A34" s="19">
        <v>31</v>
      </c>
      <c r="B34" s="20" t="s">
        <v>262</v>
      </c>
      <c r="C34" s="96">
        <v>0.99</v>
      </c>
      <c r="D34" s="96" t="s">
        <v>304</v>
      </c>
      <c r="E34" s="98">
        <v>41885</v>
      </c>
      <c r="F34" s="98">
        <v>41885</v>
      </c>
      <c r="G34" s="89" t="s">
        <v>608</v>
      </c>
      <c r="H34" s="87">
        <f t="shared" si="0"/>
        <v>1698936.7500000009</v>
      </c>
      <c r="I34" s="21">
        <f t="shared" si="0"/>
        <v>213575.90470650006</v>
      </c>
      <c r="J34" s="22">
        <f t="shared" si="1"/>
        <v>0.12571151027635369</v>
      </c>
      <c r="K34" s="13">
        <f t="shared" si="3"/>
        <v>128100.24647140005</v>
      </c>
      <c r="L34" s="14">
        <v>32035.989999999998</v>
      </c>
      <c r="M34" s="15">
        <f t="shared" si="2"/>
        <v>96064.256471400062</v>
      </c>
      <c r="N34" s="26">
        <v>0</v>
      </c>
      <c r="O34" s="27">
        <v>0</v>
      </c>
      <c r="P34" s="28">
        <v>0</v>
      </c>
      <c r="Q34" s="26">
        <v>0</v>
      </c>
      <c r="R34" s="27">
        <v>0</v>
      </c>
      <c r="S34" s="28">
        <v>0</v>
      </c>
      <c r="T34" s="26">
        <v>0</v>
      </c>
      <c r="U34" s="27">
        <v>0</v>
      </c>
      <c r="V34" s="28">
        <v>0</v>
      </c>
      <c r="W34" s="26">
        <v>0</v>
      </c>
      <c r="X34" s="27">
        <v>0</v>
      </c>
      <c r="Y34" s="28">
        <v>0</v>
      </c>
      <c r="Z34" s="26">
        <v>0</v>
      </c>
      <c r="AA34" s="27">
        <v>0</v>
      </c>
      <c r="AB34" s="28">
        <v>0</v>
      </c>
      <c r="AC34" s="26">
        <v>0</v>
      </c>
      <c r="AD34" s="27">
        <v>0</v>
      </c>
      <c r="AE34" s="28">
        <v>0</v>
      </c>
      <c r="AF34" s="26">
        <v>0</v>
      </c>
      <c r="AG34" s="27">
        <v>0</v>
      </c>
      <c r="AH34" s="28">
        <v>0</v>
      </c>
      <c r="AI34" s="26">
        <v>0</v>
      </c>
      <c r="AJ34" s="27">
        <v>0</v>
      </c>
      <c r="AK34" s="28">
        <v>0</v>
      </c>
      <c r="AL34" s="26">
        <v>151.19999999999999</v>
      </c>
      <c r="AM34" s="27">
        <v>21.573215999999999</v>
      </c>
      <c r="AN34" s="28">
        <v>12.261509599999998</v>
      </c>
      <c r="AO34" s="26">
        <v>350566.83</v>
      </c>
      <c r="AP34" s="27">
        <v>44069.756199299991</v>
      </c>
      <c r="AQ34" s="28">
        <v>25773.59822919999</v>
      </c>
      <c r="AR34" s="26">
        <v>634337.42000000039</v>
      </c>
      <c r="AS34" s="27">
        <v>79742.557068200025</v>
      </c>
      <c r="AT34" s="28">
        <v>47456.829338500029</v>
      </c>
      <c r="AU34" s="26">
        <v>713881.3000000004</v>
      </c>
      <c r="AV34" s="27">
        <v>89742.018223000036</v>
      </c>
      <c r="AW34" s="28">
        <v>54857.557394100033</v>
      </c>
    </row>
    <row r="35" spans="1:49" x14ac:dyDescent="0.25">
      <c r="A35" s="19">
        <v>32</v>
      </c>
      <c r="B35" s="20" t="s">
        <v>263</v>
      </c>
      <c r="C35" s="96">
        <v>0.99</v>
      </c>
      <c r="D35" s="96" t="s">
        <v>304</v>
      </c>
      <c r="E35" s="98">
        <v>41885</v>
      </c>
      <c r="F35" s="98">
        <v>41885</v>
      </c>
      <c r="G35" s="89" t="s">
        <v>609</v>
      </c>
      <c r="H35" s="87">
        <f t="shared" si="0"/>
        <v>1758401.6600000006</v>
      </c>
      <c r="I35" s="21">
        <f t="shared" si="0"/>
        <v>221068.10146190022</v>
      </c>
      <c r="J35" s="22">
        <f t="shared" si="1"/>
        <v>0.1257210491156498</v>
      </c>
      <c r="K35" s="13">
        <f t="shared" si="3"/>
        <v>132759.47237049998</v>
      </c>
      <c r="L35" s="14">
        <v>33157.300000000003</v>
      </c>
      <c r="M35" s="15">
        <f t="shared" si="2"/>
        <v>99602.172370499975</v>
      </c>
      <c r="N35" s="26">
        <v>0</v>
      </c>
      <c r="O35" s="27">
        <v>0</v>
      </c>
      <c r="P35" s="28">
        <v>0</v>
      </c>
      <c r="Q35" s="26">
        <v>0</v>
      </c>
      <c r="R35" s="27">
        <v>0</v>
      </c>
      <c r="S35" s="28">
        <v>0</v>
      </c>
      <c r="T35" s="26">
        <v>0</v>
      </c>
      <c r="U35" s="27">
        <v>0</v>
      </c>
      <c r="V35" s="28">
        <v>0</v>
      </c>
      <c r="W35" s="26">
        <v>0</v>
      </c>
      <c r="X35" s="27">
        <v>0</v>
      </c>
      <c r="Y35" s="28">
        <v>0</v>
      </c>
      <c r="Z35" s="26">
        <v>0</v>
      </c>
      <c r="AA35" s="27">
        <v>0</v>
      </c>
      <c r="AB35" s="28">
        <v>0</v>
      </c>
      <c r="AC35" s="26">
        <v>0</v>
      </c>
      <c r="AD35" s="27">
        <v>0</v>
      </c>
      <c r="AE35" s="28">
        <v>0</v>
      </c>
      <c r="AF35" s="26">
        <v>0</v>
      </c>
      <c r="AG35" s="27">
        <v>0</v>
      </c>
      <c r="AH35" s="28">
        <v>0</v>
      </c>
      <c r="AI35" s="26">
        <v>0</v>
      </c>
      <c r="AJ35" s="27">
        <v>0</v>
      </c>
      <c r="AK35" s="28">
        <v>0</v>
      </c>
      <c r="AL35" s="26">
        <v>1144.8899999999999</v>
      </c>
      <c r="AM35" s="27">
        <v>163.35290520000001</v>
      </c>
      <c r="AN35" s="28">
        <v>70.6729251</v>
      </c>
      <c r="AO35" s="26">
        <v>368174.52999999991</v>
      </c>
      <c r="AP35" s="27">
        <v>46283.220166299994</v>
      </c>
      <c r="AQ35" s="28">
        <v>26979.960492999999</v>
      </c>
      <c r="AR35" s="26">
        <v>685643.21000000078</v>
      </c>
      <c r="AS35" s="27">
        <v>86192.207929100085</v>
      </c>
      <c r="AT35" s="28">
        <v>51635.515610899994</v>
      </c>
      <c r="AU35" s="26">
        <v>703439.0299999998</v>
      </c>
      <c r="AV35" s="27">
        <v>88429.320461300144</v>
      </c>
      <c r="AW35" s="28">
        <v>54073.323341499985</v>
      </c>
    </row>
    <row r="36" spans="1:49" x14ac:dyDescent="0.25">
      <c r="A36" s="19">
        <v>33</v>
      </c>
      <c r="B36" s="20" t="s">
        <v>713</v>
      </c>
      <c r="C36" s="96">
        <v>3.9</v>
      </c>
      <c r="D36" s="96" t="s">
        <v>304</v>
      </c>
      <c r="E36" s="91">
        <v>40046</v>
      </c>
      <c r="F36" s="91">
        <v>40046</v>
      </c>
      <c r="G36" s="89" t="s">
        <v>313</v>
      </c>
      <c r="H36" s="87">
        <f t="shared" si="0"/>
        <v>26754583.199999988</v>
      </c>
      <c r="I36" s="21">
        <f t="shared" si="0"/>
        <v>3312262.9353540018</v>
      </c>
      <c r="J36" s="22">
        <f t="shared" si="1"/>
        <v>0.12380170195863875</v>
      </c>
      <c r="K36" s="13">
        <f t="shared" si="3"/>
        <v>1937858.0294400002</v>
      </c>
      <c r="L36" s="14">
        <v>165613.16000000003</v>
      </c>
      <c r="M36" s="15">
        <f t="shared" si="2"/>
        <v>1772244.86944</v>
      </c>
      <c r="N36" s="26">
        <v>2789532.6000000024</v>
      </c>
      <c r="O36" s="27">
        <v>351620.58422999992</v>
      </c>
      <c r="P36" s="28">
        <v>232001.04809100009</v>
      </c>
      <c r="Q36" s="26">
        <v>2532766.7999999952</v>
      </c>
      <c r="R36" s="27">
        <v>312898.01047200052</v>
      </c>
      <c r="S36" s="28">
        <v>204913.19437800016</v>
      </c>
      <c r="T36" s="26">
        <v>2538079.7999999993</v>
      </c>
      <c r="U36" s="27">
        <v>313554.37849200028</v>
      </c>
      <c r="V36" s="28">
        <v>207188.82394799983</v>
      </c>
      <c r="W36" s="26">
        <v>2145786.899999999</v>
      </c>
      <c r="X36" s="27">
        <v>265090.51362599962</v>
      </c>
      <c r="Y36" s="28">
        <v>166856.82037799997</v>
      </c>
      <c r="Z36" s="26">
        <v>1861152.5999999999</v>
      </c>
      <c r="AA36" s="27">
        <v>229926.79220400006</v>
      </c>
      <c r="AB36" s="28">
        <v>126081.65108400001</v>
      </c>
      <c r="AC36" s="26">
        <v>1661274.2999999996</v>
      </c>
      <c r="AD36" s="27">
        <v>205233.82702200007</v>
      </c>
      <c r="AE36" s="28">
        <v>106246.26721499988</v>
      </c>
      <c r="AF36" s="26">
        <v>1808192.3999999973</v>
      </c>
      <c r="AG36" s="27">
        <v>223384.0890960003</v>
      </c>
      <c r="AH36" s="28">
        <v>113770.62099900004</v>
      </c>
      <c r="AI36" s="26">
        <v>2322073.200000002</v>
      </c>
      <c r="AJ36" s="27">
        <v>286868.92312800011</v>
      </c>
      <c r="AK36" s="28">
        <v>151026.15083999999</v>
      </c>
      <c r="AL36" s="26">
        <v>1919716.1999999986</v>
      </c>
      <c r="AM36" s="27">
        <v>237161.73934799997</v>
      </c>
      <c r="AN36" s="28">
        <v>114829.54967400002</v>
      </c>
      <c r="AO36" s="26">
        <v>2021757.5999999989</v>
      </c>
      <c r="AP36" s="27">
        <v>249767.933904</v>
      </c>
      <c r="AQ36" s="28">
        <v>138283.31325899993</v>
      </c>
      <c r="AR36" s="26">
        <v>2367600.6</v>
      </c>
      <c r="AS36" s="27">
        <v>292493.37812400027</v>
      </c>
      <c r="AT36" s="28">
        <v>169726.60250400013</v>
      </c>
      <c r="AU36" s="26">
        <v>2786650.1999999946</v>
      </c>
      <c r="AV36" s="27">
        <v>344262.76570800017</v>
      </c>
      <c r="AW36" s="28">
        <v>206933.98707000006</v>
      </c>
    </row>
    <row r="37" spans="1:49" x14ac:dyDescent="0.25">
      <c r="A37" s="19">
        <v>34</v>
      </c>
      <c r="B37" s="20" t="s">
        <v>714</v>
      </c>
      <c r="C37" s="96">
        <v>0.1</v>
      </c>
      <c r="D37" s="96" t="s">
        <v>304</v>
      </c>
      <c r="E37" s="91">
        <v>39876</v>
      </c>
      <c r="F37" s="91">
        <v>39876</v>
      </c>
      <c r="G37" s="89" t="s">
        <v>326</v>
      </c>
      <c r="H37" s="87">
        <f t="shared" si="0"/>
        <v>463444.18300000014</v>
      </c>
      <c r="I37" s="21">
        <f t="shared" si="0"/>
        <v>77353.134478089938</v>
      </c>
      <c r="J37" s="22">
        <f t="shared" si="1"/>
        <v>0.16690927907943967</v>
      </c>
      <c r="K37" s="13">
        <f t="shared" si="3"/>
        <v>55644.157688259991</v>
      </c>
      <c r="L37" s="14">
        <v>11602.98</v>
      </c>
      <c r="M37" s="15">
        <f t="shared" si="2"/>
        <v>44041.177688259995</v>
      </c>
      <c r="N37" s="26">
        <v>61977.224999999991</v>
      </c>
      <c r="O37" s="27">
        <v>10516.915310249982</v>
      </c>
      <c r="P37" s="28">
        <v>7866.3051352499888</v>
      </c>
      <c r="Q37" s="26">
        <v>57928.174999999937</v>
      </c>
      <c r="R37" s="27">
        <v>9643.8825739999902</v>
      </c>
      <c r="S37" s="28">
        <v>7170.5955455000021</v>
      </c>
      <c r="T37" s="26">
        <v>25631.674999999985</v>
      </c>
      <c r="U37" s="27">
        <v>4267.1612539999996</v>
      </c>
      <c r="V37" s="28">
        <v>3217.5203640000018</v>
      </c>
      <c r="W37" s="26">
        <v>90461.608000000051</v>
      </c>
      <c r="X37" s="27">
        <v>15060.048499840004</v>
      </c>
      <c r="Y37" s="28">
        <v>11076.232245760004</v>
      </c>
      <c r="Z37" s="26">
        <v>56405.200000000194</v>
      </c>
      <c r="AA37" s="27">
        <v>9390.3376959999987</v>
      </c>
      <c r="AB37" s="28">
        <v>6553.5877090000022</v>
      </c>
      <c r="AC37" s="26">
        <v>50882.149999999943</v>
      </c>
      <c r="AD37" s="27">
        <v>8470.8603319999638</v>
      </c>
      <c r="AE37" s="28">
        <v>5714.6672007500028</v>
      </c>
      <c r="AF37" s="26">
        <v>0</v>
      </c>
      <c r="AG37" s="27">
        <v>0</v>
      </c>
      <c r="AH37" s="28">
        <v>0</v>
      </c>
      <c r="AI37" s="26">
        <v>0</v>
      </c>
      <c r="AJ37" s="27">
        <v>0</v>
      </c>
      <c r="AK37" s="28">
        <v>0</v>
      </c>
      <c r="AL37" s="26">
        <v>0</v>
      </c>
      <c r="AM37" s="27">
        <v>0</v>
      </c>
      <c r="AN37" s="28">
        <v>0</v>
      </c>
      <c r="AO37" s="26">
        <v>22235.049999999988</v>
      </c>
      <c r="AP37" s="27">
        <v>3701.6911240000004</v>
      </c>
      <c r="AQ37" s="28">
        <v>2576.1356787500017</v>
      </c>
      <c r="AR37" s="26">
        <v>50517.349999999991</v>
      </c>
      <c r="AS37" s="27">
        <v>8410.1284279999909</v>
      </c>
      <c r="AT37" s="28">
        <v>5871.479773749993</v>
      </c>
      <c r="AU37" s="26">
        <v>47405.750000000051</v>
      </c>
      <c r="AV37" s="27">
        <v>7892.1092600000129</v>
      </c>
      <c r="AW37" s="28">
        <v>5597.6340354999984</v>
      </c>
    </row>
    <row r="38" spans="1:49" x14ac:dyDescent="0.25">
      <c r="A38" s="19">
        <v>35</v>
      </c>
      <c r="B38" s="20" t="s">
        <v>714</v>
      </c>
      <c r="C38" s="96">
        <v>0.14000000000000001</v>
      </c>
      <c r="D38" s="96" t="s">
        <v>304</v>
      </c>
      <c r="E38" s="91">
        <v>39527</v>
      </c>
      <c r="F38" s="91">
        <v>39546</v>
      </c>
      <c r="G38" s="89" t="s">
        <v>327</v>
      </c>
      <c r="H38" s="87">
        <f t="shared" si="0"/>
        <v>949298.6020000003</v>
      </c>
      <c r="I38" s="21">
        <f t="shared" si="0"/>
        <v>158303.69607327992</v>
      </c>
      <c r="J38" s="22">
        <f t="shared" si="1"/>
        <v>0.16675858969955573</v>
      </c>
      <c r="K38" s="13">
        <f t="shared" si="3"/>
        <v>110710.04520489002</v>
      </c>
      <c r="L38" s="14">
        <v>23745.569999999996</v>
      </c>
      <c r="M38" s="15">
        <f t="shared" si="2"/>
        <v>86964.475204890026</v>
      </c>
      <c r="N38" s="26">
        <v>82387.792000000016</v>
      </c>
      <c r="O38" s="27">
        <v>13980.384424479993</v>
      </c>
      <c r="P38" s="28">
        <v>10403.650316320003</v>
      </c>
      <c r="Q38" s="26">
        <v>70412.19200000001</v>
      </c>
      <c r="R38" s="27">
        <v>11722.22172415999</v>
      </c>
      <c r="S38" s="28">
        <v>8658.4867125599958</v>
      </c>
      <c r="T38" s="26">
        <v>96924.10400000005</v>
      </c>
      <c r="U38" s="27">
        <v>16135.924833920015</v>
      </c>
      <c r="V38" s="28">
        <v>12112.45531792001</v>
      </c>
      <c r="W38" s="26">
        <v>53620.649999999914</v>
      </c>
      <c r="X38" s="27">
        <v>8926.7658119999815</v>
      </c>
      <c r="Y38" s="28">
        <v>6613.31197625</v>
      </c>
      <c r="Z38" s="26">
        <v>86648.960000000006</v>
      </c>
      <c r="AA38" s="27">
        <v>14425.318860800011</v>
      </c>
      <c r="AB38" s="28">
        <v>10043.032142240001</v>
      </c>
      <c r="AC38" s="26">
        <v>73142.703999999983</v>
      </c>
      <c r="AD38" s="27">
        <v>12176.797361919973</v>
      </c>
      <c r="AE38" s="28">
        <v>8165.2136192000044</v>
      </c>
      <c r="AF38" s="26">
        <v>69104.255999999994</v>
      </c>
      <c r="AG38" s="27">
        <v>11504.476538879991</v>
      </c>
      <c r="AH38" s="28">
        <v>7495.08579336</v>
      </c>
      <c r="AI38" s="26">
        <v>77541.712000000029</v>
      </c>
      <c r="AJ38" s="27">
        <v>12909.144213760001</v>
      </c>
      <c r="AK38" s="28">
        <v>8603.7078283199917</v>
      </c>
      <c r="AL38" s="26">
        <v>80938.991999999984</v>
      </c>
      <c r="AM38" s="27">
        <v>13474.723388160015</v>
      </c>
      <c r="AN38" s="28">
        <v>8737.1998011999967</v>
      </c>
      <c r="AO38" s="26">
        <v>76592.607999999978</v>
      </c>
      <c r="AP38" s="27">
        <v>12751.137379840015</v>
      </c>
      <c r="AQ38" s="28">
        <v>8591.2409503999934</v>
      </c>
      <c r="AR38" s="26">
        <v>92512.248000000167</v>
      </c>
      <c r="AS38" s="27">
        <v>15401.439047039978</v>
      </c>
      <c r="AT38" s="28">
        <v>10733.095994720014</v>
      </c>
      <c r="AU38" s="26">
        <v>89472.384000000049</v>
      </c>
      <c r="AV38" s="27">
        <v>14895.36248831999</v>
      </c>
      <c r="AW38" s="28">
        <v>10553.564752400003</v>
      </c>
    </row>
    <row r="39" spans="1:49" x14ac:dyDescent="0.25">
      <c r="A39" s="19">
        <v>36</v>
      </c>
      <c r="B39" s="20" t="s">
        <v>264</v>
      </c>
      <c r="C39" s="96">
        <v>0.96</v>
      </c>
      <c r="D39" s="96" t="s">
        <v>304</v>
      </c>
      <c r="E39" s="91">
        <v>39588</v>
      </c>
      <c r="F39" s="91">
        <v>39722</v>
      </c>
      <c r="G39" s="89" t="s">
        <v>328</v>
      </c>
      <c r="H39" s="87">
        <f t="shared" si="0"/>
        <v>2224152.3000000003</v>
      </c>
      <c r="I39" s="21">
        <f t="shared" si="0"/>
        <v>318770.17548899999</v>
      </c>
      <c r="J39" s="22">
        <f t="shared" si="1"/>
        <v>0.14332209871104598</v>
      </c>
      <c r="K39" s="13">
        <f t="shared" si="3"/>
        <v>216026.62839600007</v>
      </c>
      <c r="L39" s="14">
        <v>47815.5</v>
      </c>
      <c r="M39" s="15">
        <f t="shared" si="2"/>
        <v>168211.12839600007</v>
      </c>
      <c r="N39" s="26">
        <v>519318.30000000016</v>
      </c>
      <c r="O39" s="27">
        <v>75524.460368999949</v>
      </c>
      <c r="P39" s="28">
        <v>53134.971411000028</v>
      </c>
      <c r="Q39" s="26">
        <v>426119.40000000026</v>
      </c>
      <c r="R39" s="27">
        <v>60798.715992000085</v>
      </c>
      <c r="S39" s="28">
        <v>42670.504785000012</v>
      </c>
      <c r="T39" s="26">
        <v>380960.29999999987</v>
      </c>
      <c r="U39" s="27">
        <v>54355.415603999943</v>
      </c>
      <c r="V39" s="28">
        <v>38525.800736000019</v>
      </c>
      <c r="W39" s="26">
        <v>246414.90000000043</v>
      </c>
      <c r="X39" s="27">
        <v>35158.477931999994</v>
      </c>
      <c r="Y39" s="28">
        <v>24325.72931599999</v>
      </c>
      <c r="Z39" s="26">
        <v>124477.59999999989</v>
      </c>
      <c r="AA39" s="27">
        <v>17760.463967999949</v>
      </c>
      <c r="AB39" s="28">
        <v>11310.016744999995</v>
      </c>
      <c r="AC39" s="26">
        <v>44376.299999999981</v>
      </c>
      <c r="AD39" s="27">
        <v>6331.6104840000298</v>
      </c>
      <c r="AE39" s="28">
        <v>3665.6478869999969</v>
      </c>
      <c r="AF39" s="26">
        <v>44935.000000000036</v>
      </c>
      <c r="AG39" s="27">
        <v>6411.3258000000005</v>
      </c>
      <c r="AH39" s="28">
        <v>3711.4149909999992</v>
      </c>
      <c r="AI39" s="26">
        <v>33570.399999999987</v>
      </c>
      <c r="AJ39" s="27">
        <v>4789.8246719999988</v>
      </c>
      <c r="AK39" s="28">
        <v>2750.1681000000012</v>
      </c>
      <c r="AL39" s="26">
        <v>48476.4</v>
      </c>
      <c r="AM39" s="27">
        <v>6916.6127520000064</v>
      </c>
      <c r="AN39" s="28">
        <v>3652.0368049999993</v>
      </c>
      <c r="AO39" s="26">
        <v>40208.200000000033</v>
      </c>
      <c r="AP39" s="27">
        <v>5736.90597600001</v>
      </c>
      <c r="AQ39" s="28">
        <v>3353.2478139999998</v>
      </c>
      <c r="AR39" s="26">
        <v>174085.6999999999</v>
      </c>
      <c r="AS39" s="27">
        <v>24838.547675999969</v>
      </c>
      <c r="AT39" s="28">
        <v>16046.127626999996</v>
      </c>
      <c r="AU39" s="26">
        <v>141209.79999999999</v>
      </c>
      <c r="AV39" s="27">
        <v>20147.814264000022</v>
      </c>
      <c r="AW39" s="28">
        <v>12880.962178999996</v>
      </c>
    </row>
    <row r="40" spans="1:49" x14ac:dyDescent="0.25">
      <c r="A40" s="19">
        <v>37</v>
      </c>
      <c r="B40" s="20" t="s">
        <v>265</v>
      </c>
      <c r="C40" s="96">
        <v>3.996</v>
      </c>
      <c r="D40" s="96" t="s">
        <v>304</v>
      </c>
      <c r="E40" s="91">
        <v>39983</v>
      </c>
      <c r="F40" s="91">
        <v>39983</v>
      </c>
      <c r="G40" s="89" t="s">
        <v>329</v>
      </c>
      <c r="H40" s="87">
        <f t="shared" si="0"/>
        <v>30285594.800000038</v>
      </c>
      <c r="I40" s="21">
        <f t="shared" si="0"/>
        <v>3748774.419535995</v>
      </c>
      <c r="J40" s="22">
        <f t="shared" si="1"/>
        <v>0.12378077578770189</v>
      </c>
      <c r="K40" s="13">
        <f t="shared" si="3"/>
        <v>2271772.266935999</v>
      </c>
      <c r="L40" s="14">
        <v>187438.71</v>
      </c>
      <c r="M40" s="15">
        <f t="shared" si="2"/>
        <v>2084333.5569359991</v>
      </c>
      <c r="N40" s="26">
        <v>2905194.400000012</v>
      </c>
      <c r="O40" s="27">
        <v>366199.75412000349</v>
      </c>
      <c r="P40" s="28">
        <v>241519.49767999956</v>
      </c>
      <c r="Q40" s="26">
        <v>2635438.3999999957</v>
      </c>
      <c r="R40" s="27">
        <v>325582.05993600038</v>
      </c>
      <c r="S40" s="28">
        <v>213025.51534000025</v>
      </c>
      <c r="T40" s="26">
        <v>2890449.1999999895</v>
      </c>
      <c r="U40" s="27">
        <v>357086.09416799893</v>
      </c>
      <c r="V40" s="28">
        <v>236794.22293599974</v>
      </c>
      <c r="W40" s="26">
        <v>2818699.2000000025</v>
      </c>
      <c r="X40" s="27">
        <v>348222.09916799882</v>
      </c>
      <c r="Y40" s="28">
        <v>224270.11427199972</v>
      </c>
      <c r="Z40" s="26">
        <v>2876640.4000000018</v>
      </c>
      <c r="AA40" s="27">
        <v>355380.15501599904</v>
      </c>
      <c r="AB40" s="28">
        <v>207653.70781200024</v>
      </c>
      <c r="AC40" s="26">
        <v>2563740.0000000019</v>
      </c>
      <c r="AD40" s="27">
        <v>316724.43959999917</v>
      </c>
      <c r="AE40" s="28">
        <v>186212.8532839999</v>
      </c>
      <c r="AF40" s="26">
        <v>2577528.0000000056</v>
      </c>
      <c r="AG40" s="27">
        <v>318427.809119999</v>
      </c>
      <c r="AH40" s="28">
        <v>179903.69163600006</v>
      </c>
      <c r="AI40" s="26">
        <v>1744503.5999999994</v>
      </c>
      <c r="AJ40" s="27">
        <v>215515.97474400009</v>
      </c>
      <c r="AK40" s="28">
        <v>113915.14941199998</v>
      </c>
      <c r="AL40" s="26">
        <v>672475.19999999925</v>
      </c>
      <c r="AM40" s="27">
        <v>83077.586208000037</v>
      </c>
      <c r="AN40" s="28">
        <v>44592.307887999967</v>
      </c>
      <c r="AO40" s="26">
        <v>2918338.8</v>
      </c>
      <c r="AP40" s="27">
        <v>360531.57535199908</v>
      </c>
      <c r="AQ40" s="28">
        <v>203620.97039999958</v>
      </c>
      <c r="AR40" s="26">
        <v>2804577.2000000114</v>
      </c>
      <c r="AS40" s="27">
        <v>346477.46728799702</v>
      </c>
      <c r="AT40" s="28">
        <v>205507.03258800003</v>
      </c>
      <c r="AU40" s="26">
        <v>2878010.4000000204</v>
      </c>
      <c r="AV40" s="27">
        <v>355549.40481600037</v>
      </c>
      <c r="AW40" s="28">
        <v>214757.20368799972</v>
      </c>
    </row>
    <row r="41" spans="1:49" x14ac:dyDescent="0.25">
      <c r="A41" s="19">
        <v>38</v>
      </c>
      <c r="B41" s="20" t="s">
        <v>266</v>
      </c>
      <c r="C41" s="96">
        <v>0.312</v>
      </c>
      <c r="D41" s="96" t="s">
        <v>304</v>
      </c>
      <c r="E41" s="91">
        <v>40885</v>
      </c>
      <c r="F41" s="91">
        <v>40885</v>
      </c>
      <c r="G41" s="89" t="s">
        <v>330</v>
      </c>
      <c r="H41" s="87">
        <f t="shared" si="0"/>
        <v>1710915.5951999999</v>
      </c>
      <c r="I41" s="21">
        <f t="shared" si="0"/>
        <v>262370.86994412012</v>
      </c>
      <c r="J41" s="22">
        <f t="shared" si="1"/>
        <v>0.15335114758448964</v>
      </c>
      <c r="K41" s="13">
        <f t="shared" si="3"/>
        <v>181796.29109274002</v>
      </c>
      <c r="L41" s="14">
        <v>39355.64</v>
      </c>
      <c r="M41" s="15">
        <f t="shared" si="2"/>
        <v>142440.65109274001</v>
      </c>
      <c r="N41" s="26">
        <v>227626.02119999993</v>
      </c>
      <c r="O41" s="27">
        <v>35486.896705080049</v>
      </c>
      <c r="P41" s="28">
        <v>25707.852913680024</v>
      </c>
      <c r="Q41" s="26">
        <v>200751.7427999998</v>
      </c>
      <c r="R41" s="27">
        <v>30706.986578688022</v>
      </c>
      <c r="S41" s="28">
        <v>22125.983528436005</v>
      </c>
      <c r="T41" s="26">
        <v>219535.87800000003</v>
      </c>
      <c r="U41" s="27">
        <v>33580.207898880013</v>
      </c>
      <c r="V41" s="28">
        <v>24440.049420203992</v>
      </c>
      <c r="W41" s="26">
        <v>181990.08599999998</v>
      </c>
      <c r="X41" s="27">
        <v>27837.203554559983</v>
      </c>
      <c r="Y41" s="28">
        <v>20019.435169355998</v>
      </c>
      <c r="Z41" s="26">
        <v>92075.876400000037</v>
      </c>
      <c r="AA41" s="27">
        <v>14083.926054143994</v>
      </c>
      <c r="AB41" s="28">
        <v>9685.5917272799998</v>
      </c>
      <c r="AC41" s="26">
        <v>81237.654000000039</v>
      </c>
      <c r="AD41" s="27">
        <v>12426.11155584</v>
      </c>
      <c r="AE41" s="28">
        <v>7705.8386083319974</v>
      </c>
      <c r="AF41" s="26">
        <v>78739.740000000049</v>
      </c>
      <c r="AG41" s="27">
        <v>12044.030630400006</v>
      </c>
      <c r="AH41" s="28">
        <v>7085.3491806239999</v>
      </c>
      <c r="AI41" s="26">
        <v>74137.210799999986</v>
      </c>
      <c r="AJ41" s="27">
        <v>11340.027763967993</v>
      </c>
      <c r="AK41" s="28">
        <v>7754.2551832679992</v>
      </c>
      <c r="AL41" s="26">
        <v>0</v>
      </c>
      <c r="AM41" s="27">
        <v>0</v>
      </c>
      <c r="AN41" s="28">
        <v>0</v>
      </c>
      <c r="AO41" s="26">
        <v>122044.008</v>
      </c>
      <c r="AP41" s="27">
        <v>18667.851463679988</v>
      </c>
      <c r="AQ41" s="28">
        <v>12485.332145783996</v>
      </c>
      <c r="AR41" s="26">
        <v>208583.42880000014</v>
      </c>
      <c r="AS41" s="27">
        <v>31904.921269248032</v>
      </c>
      <c r="AT41" s="28">
        <v>21446.321525711999</v>
      </c>
      <c r="AU41" s="26">
        <v>224193.94919999986</v>
      </c>
      <c r="AV41" s="27">
        <v>34292.70646963203</v>
      </c>
      <c r="AW41" s="28">
        <v>23340.28169006401</v>
      </c>
    </row>
    <row r="42" spans="1:49" x14ac:dyDescent="0.25">
      <c r="A42" s="19">
        <v>39</v>
      </c>
      <c r="B42" s="20" t="s">
        <v>715</v>
      </c>
      <c r="C42" s="96">
        <v>0.39</v>
      </c>
      <c r="D42" s="96" t="s">
        <v>304</v>
      </c>
      <c r="E42" s="91">
        <v>36880</v>
      </c>
      <c r="F42" s="91">
        <v>39114</v>
      </c>
      <c r="G42" s="89" t="s">
        <v>331</v>
      </c>
      <c r="H42" s="87">
        <f t="shared" si="0"/>
        <v>1658987.2800000003</v>
      </c>
      <c r="I42" s="21">
        <f t="shared" si="0"/>
        <v>254365.40886000011</v>
      </c>
      <c r="J42" s="22">
        <f t="shared" si="1"/>
        <v>0.15332571378124132</v>
      </c>
      <c r="K42" s="13">
        <f t="shared" si="3"/>
        <v>174045.86601239999</v>
      </c>
      <c r="L42" s="14">
        <v>12718.25</v>
      </c>
      <c r="M42" s="15">
        <f t="shared" si="2"/>
        <v>161327.61601239999</v>
      </c>
      <c r="N42" s="26">
        <v>206365.47999999989</v>
      </c>
      <c r="O42" s="27">
        <v>32172.378332000055</v>
      </c>
      <c r="P42" s="28">
        <v>23216.769271999983</v>
      </c>
      <c r="Q42" s="26">
        <v>141562.5200000004</v>
      </c>
      <c r="R42" s="27">
        <v>21653.403059200024</v>
      </c>
      <c r="S42" s="28">
        <v>15556.789671600023</v>
      </c>
      <c r="T42" s="26">
        <v>236169.2</v>
      </c>
      <c r="U42" s="27">
        <v>36124.440832000058</v>
      </c>
      <c r="V42" s="28">
        <v>26325.391370800004</v>
      </c>
      <c r="W42" s="26">
        <v>167448.84000000008</v>
      </c>
      <c r="X42" s="27">
        <v>25612.974566399993</v>
      </c>
      <c r="Y42" s="28">
        <v>18231.735908400005</v>
      </c>
      <c r="Z42" s="26">
        <v>93459.320000000036</v>
      </c>
      <c r="AA42" s="27">
        <v>14295.537587200011</v>
      </c>
      <c r="AB42" s="28">
        <v>9426.9384968000013</v>
      </c>
      <c r="AC42" s="26">
        <v>82395.400000000009</v>
      </c>
      <c r="AD42" s="27">
        <v>12603.200384000002</v>
      </c>
      <c r="AE42" s="28">
        <v>7936.7119835999993</v>
      </c>
      <c r="AF42" s="26">
        <v>77679.479999999981</v>
      </c>
      <c r="AG42" s="27">
        <v>11881.8532608</v>
      </c>
      <c r="AH42" s="28">
        <v>7388.5493467999895</v>
      </c>
      <c r="AI42" s="26">
        <v>76515.520000000048</v>
      </c>
      <c r="AJ42" s="27">
        <v>11703.813939199998</v>
      </c>
      <c r="AK42" s="28">
        <v>7399.0366892000047</v>
      </c>
      <c r="AL42" s="26">
        <v>77684.359999999884</v>
      </c>
      <c r="AM42" s="27">
        <v>11882.5997056</v>
      </c>
      <c r="AN42" s="28">
        <v>7300.5441523999925</v>
      </c>
      <c r="AO42" s="26">
        <v>142981.75999999992</v>
      </c>
      <c r="AP42" s="27">
        <v>21870.490009599976</v>
      </c>
      <c r="AQ42" s="28">
        <v>14226.4911944</v>
      </c>
      <c r="AR42" s="26">
        <v>147248.04000000004</v>
      </c>
      <c r="AS42" s="27">
        <v>22523.060198399966</v>
      </c>
      <c r="AT42" s="28">
        <v>15090.693881199983</v>
      </c>
      <c r="AU42" s="26">
        <v>209477.35999999978</v>
      </c>
      <c r="AV42" s="27">
        <v>32041.656985600006</v>
      </c>
      <c r="AW42" s="28">
        <v>21946.214045200002</v>
      </c>
    </row>
    <row r="43" spans="1:49" x14ac:dyDescent="0.25">
      <c r="A43" s="19">
        <v>40</v>
      </c>
      <c r="B43" s="20" t="s">
        <v>715</v>
      </c>
      <c r="C43" s="96">
        <v>0.17</v>
      </c>
      <c r="D43" s="96" t="s">
        <v>304</v>
      </c>
      <c r="E43" s="91">
        <v>40101</v>
      </c>
      <c r="F43" s="91">
        <v>40101</v>
      </c>
      <c r="G43" s="89" t="s">
        <v>332</v>
      </c>
      <c r="H43" s="87">
        <f t="shared" si="0"/>
        <v>742995.04800000007</v>
      </c>
      <c r="I43" s="21">
        <f t="shared" si="0"/>
        <v>121088.23207463999</v>
      </c>
      <c r="J43" s="22">
        <f t="shared" si="1"/>
        <v>0.16297313474778366</v>
      </c>
      <c r="K43" s="13">
        <f t="shared" si="3"/>
        <v>84309.042983279971</v>
      </c>
      <c r="L43" s="14">
        <v>6054.4099999999989</v>
      </c>
      <c r="M43" s="15">
        <f t="shared" si="2"/>
        <v>78254.632983279967</v>
      </c>
      <c r="N43" s="26">
        <v>98069.351999999926</v>
      </c>
      <c r="O43" s="27">
        <v>16249.110932880014</v>
      </c>
      <c r="P43" s="28">
        <v>12005.156727039994</v>
      </c>
      <c r="Q43" s="26">
        <v>79661.511999999988</v>
      </c>
      <c r="R43" s="27">
        <v>12949.77539072</v>
      </c>
      <c r="S43" s="28">
        <v>9538.9740729599889</v>
      </c>
      <c r="T43" s="26">
        <v>100081.63200000009</v>
      </c>
      <c r="U43" s="27">
        <v>16269.270097920011</v>
      </c>
      <c r="V43" s="28">
        <v>12097.692259119998</v>
      </c>
      <c r="W43" s="26">
        <v>53202.656000000025</v>
      </c>
      <c r="X43" s="27">
        <v>8648.6237593599999</v>
      </c>
      <c r="Y43" s="28">
        <v>6249.3950328000028</v>
      </c>
      <c r="Z43" s="26">
        <v>30383.351999999999</v>
      </c>
      <c r="AA43" s="27">
        <v>4939.1177011199989</v>
      </c>
      <c r="AB43" s="28">
        <v>3190.9705800799998</v>
      </c>
      <c r="AC43" s="26">
        <v>41312.32800000003</v>
      </c>
      <c r="AD43" s="27">
        <v>6715.7320396799996</v>
      </c>
      <c r="AE43" s="28">
        <v>4260.1995182400024</v>
      </c>
      <c r="AF43" s="26">
        <v>46517.928000000022</v>
      </c>
      <c r="AG43" s="27">
        <v>7561.9543756799994</v>
      </c>
      <c r="AH43" s="28">
        <v>4843.4386998399996</v>
      </c>
      <c r="AI43" s="26">
        <v>41393.104000000007</v>
      </c>
      <c r="AJ43" s="27">
        <v>6728.8629862399985</v>
      </c>
      <c r="AK43" s="28">
        <v>4386.3467506399975</v>
      </c>
      <c r="AL43" s="26">
        <v>28613.480000000007</v>
      </c>
      <c r="AM43" s="27">
        <v>4651.4073088000023</v>
      </c>
      <c r="AN43" s="28">
        <v>2821.391279760001</v>
      </c>
      <c r="AO43" s="26">
        <v>24388.407999999985</v>
      </c>
      <c r="AP43" s="27">
        <v>3964.5796044799999</v>
      </c>
      <c r="AQ43" s="28">
        <v>2526.4774080799989</v>
      </c>
      <c r="AR43" s="26">
        <v>92387.432000000001</v>
      </c>
      <c r="AS43" s="27">
        <v>15018.500945920005</v>
      </c>
      <c r="AT43" s="28">
        <v>10248.255023279995</v>
      </c>
      <c r="AU43" s="26">
        <v>106983.86400000006</v>
      </c>
      <c r="AV43" s="27">
        <v>17391.296931839977</v>
      </c>
      <c r="AW43" s="28">
        <v>12140.745631439997</v>
      </c>
    </row>
    <row r="44" spans="1:49" x14ac:dyDescent="0.25">
      <c r="A44" s="19">
        <v>41</v>
      </c>
      <c r="B44" s="20" t="s">
        <v>267</v>
      </c>
      <c r="C44" s="96">
        <v>0.38</v>
      </c>
      <c r="D44" s="96" t="s">
        <v>304</v>
      </c>
      <c r="E44" s="91">
        <v>37995</v>
      </c>
      <c r="F44" s="91">
        <v>39114</v>
      </c>
      <c r="G44" s="89" t="s">
        <v>333</v>
      </c>
      <c r="H44" s="87">
        <f t="shared" si="0"/>
        <v>2473486.2457155203</v>
      </c>
      <c r="I44" s="21">
        <f t="shared" si="0"/>
        <v>379111.31612625602</v>
      </c>
      <c r="J44" s="22">
        <f t="shared" si="1"/>
        <v>0.15327003203795386</v>
      </c>
      <c r="K44" s="13">
        <f t="shared" si="3"/>
        <v>261405.72656992986</v>
      </c>
      <c r="L44" s="14">
        <v>18955.580000000002</v>
      </c>
      <c r="M44" s="15">
        <f t="shared" si="2"/>
        <v>242450.14656992984</v>
      </c>
      <c r="N44" s="26">
        <v>260836.72843871961</v>
      </c>
      <c r="O44" s="27">
        <v>40664.445963596525</v>
      </c>
      <c r="P44" s="28">
        <v>29504.614641772467</v>
      </c>
      <c r="Q44" s="26">
        <v>234042.65997056011</v>
      </c>
      <c r="R44" s="27">
        <v>35799.165269096862</v>
      </c>
      <c r="S44" s="28">
        <v>25821.597992100717</v>
      </c>
      <c r="T44" s="26">
        <v>260127.64848560037</v>
      </c>
      <c r="U44" s="27">
        <v>39789.125112357418</v>
      </c>
      <c r="V44" s="28">
        <v>28967.962592211017</v>
      </c>
      <c r="W44" s="26">
        <v>244032.18419327983</v>
      </c>
      <c r="X44" s="27">
        <v>37327.162894204113</v>
      </c>
      <c r="Y44" s="28">
        <v>26630.545795004822</v>
      </c>
      <c r="Z44" s="26">
        <v>185825.30786512</v>
      </c>
      <c r="AA44" s="27">
        <v>28423.83909104874</v>
      </c>
      <c r="AB44" s="28">
        <v>19210.415263762163</v>
      </c>
      <c r="AC44" s="26">
        <v>249932.89905920028</v>
      </c>
      <c r="AD44" s="27">
        <v>38229.736240095255</v>
      </c>
      <c r="AE44" s="28">
        <v>24697.192272581364</v>
      </c>
      <c r="AF44" s="26">
        <v>110343.54763487994</v>
      </c>
      <c r="AG44" s="27">
        <v>16878.149046231239</v>
      </c>
      <c r="AH44" s="28">
        <v>11357.681543765475</v>
      </c>
      <c r="AI44" s="26">
        <v>142522.44147232006</v>
      </c>
      <c r="AJ44" s="27">
        <v>21800.232647606063</v>
      </c>
      <c r="AK44" s="28">
        <v>14945.841275542134</v>
      </c>
      <c r="AL44" s="26">
        <v>27816.679956800002</v>
      </c>
      <c r="AM44" s="27">
        <v>4254.8393661921273</v>
      </c>
      <c r="AN44" s="28">
        <v>2825.1206072197469</v>
      </c>
      <c r="AO44" s="26">
        <v>248419.12604319991</v>
      </c>
      <c r="AP44" s="27">
        <v>37998.189519567903</v>
      </c>
      <c r="AQ44" s="28">
        <v>24811.885829872303</v>
      </c>
      <c r="AR44" s="26">
        <v>251470.35159904027</v>
      </c>
      <c r="AS44" s="27">
        <v>38464.904980589141</v>
      </c>
      <c r="AT44" s="28">
        <v>25787.289750389329</v>
      </c>
      <c r="AU44" s="26">
        <v>258116.6709967998</v>
      </c>
      <c r="AV44" s="27">
        <v>39481.525995670563</v>
      </c>
      <c r="AW44" s="28">
        <v>26845.579005708318</v>
      </c>
    </row>
    <row r="45" spans="1:49" x14ac:dyDescent="0.25">
      <c r="A45" s="19">
        <v>42</v>
      </c>
      <c r="B45" s="20" t="s">
        <v>268</v>
      </c>
      <c r="C45" s="96">
        <v>0.30199999999999999</v>
      </c>
      <c r="D45" s="96" t="s">
        <v>304</v>
      </c>
      <c r="E45" s="91">
        <v>40056</v>
      </c>
      <c r="F45" s="91">
        <v>40057</v>
      </c>
      <c r="G45" s="89" t="s">
        <v>333</v>
      </c>
      <c r="H45" s="87">
        <f t="shared" si="0"/>
        <v>2350238.34</v>
      </c>
      <c r="I45" s="21">
        <f t="shared" si="0"/>
        <v>360109.49159594398</v>
      </c>
      <c r="J45" s="22">
        <f t="shared" si="1"/>
        <v>0.15322254150442632</v>
      </c>
      <c r="K45" s="13">
        <f t="shared" si="3"/>
        <v>244067.06707924808</v>
      </c>
      <c r="L45" s="14">
        <v>18005.469999999998</v>
      </c>
      <c r="M45" s="15">
        <f t="shared" si="2"/>
        <v>226061.59707924808</v>
      </c>
      <c r="N45" s="26">
        <v>209875.88759999993</v>
      </c>
      <c r="O45" s="27">
        <v>32719.650876840013</v>
      </c>
      <c r="P45" s="28">
        <v>23723.355766164019</v>
      </c>
      <c r="Q45" s="26">
        <v>185775.15960000004</v>
      </c>
      <c r="R45" s="27">
        <v>28416.168412416027</v>
      </c>
      <c r="S45" s="28">
        <v>20498.119375691989</v>
      </c>
      <c r="T45" s="26">
        <v>210551.05680000025</v>
      </c>
      <c r="U45" s="27">
        <v>32205.889648127963</v>
      </c>
      <c r="V45" s="28">
        <v>23456.818755719996</v>
      </c>
      <c r="W45" s="26">
        <v>205584.5003999999</v>
      </c>
      <c r="X45" s="27">
        <v>31446.205181184021</v>
      </c>
      <c r="Y45" s="28">
        <v>22381.718972256018</v>
      </c>
      <c r="Z45" s="26">
        <v>179610.44160000002</v>
      </c>
      <c r="AA45" s="27">
        <v>27473.21314713603</v>
      </c>
      <c r="AB45" s="28">
        <v>18410.651459808007</v>
      </c>
      <c r="AC45" s="26">
        <v>203636.17320000002</v>
      </c>
      <c r="AD45" s="27">
        <v>31148.189052672005</v>
      </c>
      <c r="AE45" s="28">
        <v>20008.624669824021</v>
      </c>
      <c r="AF45" s="26">
        <v>136754.22000000006</v>
      </c>
      <c r="AG45" s="27">
        <v>20917.925491199978</v>
      </c>
      <c r="AH45" s="28">
        <v>13475.187913848014</v>
      </c>
      <c r="AI45" s="26">
        <v>189608.6400000001</v>
      </c>
      <c r="AJ45" s="27">
        <v>29002.537574399983</v>
      </c>
      <c r="AK45" s="28">
        <v>18894.684820008006</v>
      </c>
      <c r="AL45" s="26">
        <v>206348.17320000005</v>
      </c>
      <c r="AM45" s="27">
        <v>31563.016572671982</v>
      </c>
      <c r="AN45" s="28">
        <v>19701.687305724008</v>
      </c>
      <c r="AO45" s="26">
        <v>209359.05119999996</v>
      </c>
      <c r="AP45" s="27">
        <v>32023.560471552035</v>
      </c>
      <c r="AQ45" s="28">
        <v>20840.211830340006</v>
      </c>
      <c r="AR45" s="26">
        <v>201781.05719999992</v>
      </c>
      <c r="AS45" s="27">
        <v>30864.430509311969</v>
      </c>
      <c r="AT45" s="28">
        <v>20689.710358235989</v>
      </c>
      <c r="AU45" s="26">
        <v>211353.97920000003</v>
      </c>
      <c r="AV45" s="27">
        <v>32328.704658432005</v>
      </c>
      <c r="AW45" s="28">
        <v>21986.295851628027</v>
      </c>
    </row>
    <row r="46" spans="1:49" x14ac:dyDescent="0.25">
      <c r="A46" s="19">
        <v>43</v>
      </c>
      <c r="B46" s="20" t="s">
        <v>269</v>
      </c>
      <c r="C46" s="96">
        <v>0.4</v>
      </c>
      <c r="D46" s="96" t="s">
        <v>304</v>
      </c>
      <c r="E46" s="91">
        <v>40959</v>
      </c>
      <c r="F46" s="91">
        <v>40959</v>
      </c>
      <c r="G46" s="89" t="s">
        <v>333</v>
      </c>
      <c r="H46" s="87">
        <f t="shared" si="0"/>
        <v>2375834</v>
      </c>
      <c r="I46" s="21">
        <f t="shared" si="0"/>
        <v>364190.15253999957</v>
      </c>
      <c r="J46" s="22">
        <f t="shared" si="1"/>
        <v>0.15328939334145381</v>
      </c>
      <c r="K46" s="13">
        <f t="shared" si="3"/>
        <v>250166.23690000002</v>
      </c>
      <c r="L46" s="14">
        <v>18209.500000000004</v>
      </c>
      <c r="M46" s="15">
        <f t="shared" si="2"/>
        <v>231956.73690000002</v>
      </c>
      <c r="N46" s="26">
        <v>266185</v>
      </c>
      <c r="O46" s="27">
        <v>41498.241499999909</v>
      </c>
      <c r="P46" s="28">
        <v>30081.362370000017</v>
      </c>
      <c r="Q46" s="26">
        <v>242716</v>
      </c>
      <c r="R46" s="27">
        <v>37125.839359999954</v>
      </c>
      <c r="S46" s="28">
        <v>26875.167160000005</v>
      </c>
      <c r="T46" s="26">
        <v>268498</v>
      </c>
      <c r="U46" s="27">
        <v>41069.454079999894</v>
      </c>
      <c r="V46" s="28">
        <v>29881.943550000029</v>
      </c>
      <c r="W46" s="26">
        <v>232798</v>
      </c>
      <c r="X46" s="27">
        <v>35608.782080000077</v>
      </c>
      <c r="Y46" s="28">
        <v>25369.407389999989</v>
      </c>
      <c r="Z46" s="26">
        <v>218644</v>
      </c>
      <c r="AA46" s="27">
        <v>33443.786239999892</v>
      </c>
      <c r="AB46" s="28">
        <v>22395.898029999964</v>
      </c>
      <c r="AC46" s="26">
        <v>209678</v>
      </c>
      <c r="AD46" s="27">
        <v>32072.346879999732</v>
      </c>
      <c r="AE46" s="28">
        <v>21118.208649999982</v>
      </c>
      <c r="AF46" s="26">
        <v>0</v>
      </c>
      <c r="AG46" s="27">
        <v>0</v>
      </c>
      <c r="AH46" s="28">
        <v>0</v>
      </c>
      <c r="AI46" s="26">
        <v>0</v>
      </c>
      <c r="AJ46" s="27">
        <v>0</v>
      </c>
      <c r="AK46" s="28">
        <v>0</v>
      </c>
      <c r="AL46" s="26">
        <v>184992</v>
      </c>
      <c r="AM46" s="27">
        <v>28296.376320000134</v>
      </c>
      <c r="AN46" s="28">
        <v>17588.285630000009</v>
      </c>
      <c r="AO46" s="26">
        <v>258912</v>
      </c>
      <c r="AP46" s="27">
        <v>39603.17951999986</v>
      </c>
      <c r="AQ46" s="28">
        <v>25804.818020000021</v>
      </c>
      <c r="AR46" s="26">
        <v>249862</v>
      </c>
      <c r="AS46" s="27">
        <v>38218.891520000063</v>
      </c>
      <c r="AT46" s="28">
        <v>25630.946700000011</v>
      </c>
      <c r="AU46" s="26">
        <v>243549</v>
      </c>
      <c r="AV46" s="27">
        <v>37253.255040000069</v>
      </c>
      <c r="AW46" s="28">
        <v>25420.199400000012</v>
      </c>
    </row>
    <row r="47" spans="1:49" x14ac:dyDescent="0.25">
      <c r="A47" s="19">
        <v>44</v>
      </c>
      <c r="B47" s="20" t="s">
        <v>270</v>
      </c>
      <c r="C47" s="96">
        <v>0.6</v>
      </c>
      <c r="D47" s="96" t="s">
        <v>304</v>
      </c>
      <c r="E47" s="91">
        <v>40687</v>
      </c>
      <c r="F47" s="91">
        <v>40687</v>
      </c>
      <c r="G47" s="89" t="s">
        <v>334</v>
      </c>
      <c r="H47" s="87">
        <f t="shared" si="0"/>
        <v>4701094.1000000015</v>
      </c>
      <c r="I47" s="21">
        <f t="shared" si="0"/>
        <v>691647.69667950005</v>
      </c>
      <c r="J47" s="22">
        <f t="shared" si="1"/>
        <v>0.14712483561635148</v>
      </c>
      <c r="K47" s="13">
        <f t="shared" si="3"/>
        <v>455574.03402450006</v>
      </c>
      <c r="L47" s="14">
        <v>34582.39</v>
      </c>
      <c r="M47" s="15">
        <f t="shared" si="2"/>
        <v>420991.64402450004</v>
      </c>
      <c r="N47" s="29">
        <v>423323.75000000017</v>
      </c>
      <c r="O47" s="30">
        <v>63371.565374999976</v>
      </c>
      <c r="P47" s="31">
        <v>45208.689254499986</v>
      </c>
      <c r="Q47" s="29">
        <v>368507.60000000003</v>
      </c>
      <c r="R47" s="30">
        <v>54122.711211999958</v>
      </c>
      <c r="S47" s="31">
        <v>38384.344310000015</v>
      </c>
      <c r="T47" s="29">
        <v>406138.00000000035</v>
      </c>
      <c r="U47" s="30">
        <v>59649.488060000047</v>
      </c>
      <c r="V47" s="31">
        <v>42776.715166499998</v>
      </c>
      <c r="W47" s="29">
        <v>268914.75000000029</v>
      </c>
      <c r="X47" s="30">
        <v>39495.509332499976</v>
      </c>
      <c r="Y47" s="31">
        <v>27625.328158000044</v>
      </c>
      <c r="Z47" s="29">
        <v>289255.95000000048</v>
      </c>
      <c r="AA47" s="30">
        <v>42483.021376500037</v>
      </c>
      <c r="AB47" s="31">
        <v>27751.256229500013</v>
      </c>
      <c r="AC47" s="29">
        <v>404303.8499999998</v>
      </c>
      <c r="AD47" s="30">
        <v>59380.106449500032</v>
      </c>
      <c r="AE47" s="31">
        <v>37292.000922000007</v>
      </c>
      <c r="AF47" s="29">
        <v>425966.34999999992</v>
      </c>
      <c r="AG47" s="30">
        <v>62561.67782449993</v>
      </c>
      <c r="AH47" s="31">
        <v>38213.390824499984</v>
      </c>
      <c r="AI47" s="29">
        <v>427117.60000000015</v>
      </c>
      <c r="AJ47" s="30">
        <v>62730.761911999944</v>
      </c>
      <c r="AK47" s="31">
        <v>39202.299941999998</v>
      </c>
      <c r="AL47" s="29">
        <v>413756.40000000008</v>
      </c>
      <c r="AM47" s="30">
        <v>60768.402467999971</v>
      </c>
      <c r="AN47" s="31">
        <v>37004.440939999964</v>
      </c>
      <c r="AO47" s="29">
        <v>430836.14999999973</v>
      </c>
      <c r="AP47" s="30">
        <v>63276.905350500019</v>
      </c>
      <c r="AQ47" s="31">
        <v>40160.8073245001</v>
      </c>
      <c r="AR47" s="29">
        <v>416342.75000000064</v>
      </c>
      <c r="AS47" s="30">
        <v>61148.259692500069</v>
      </c>
      <c r="AT47" s="31">
        <v>40186.03598349994</v>
      </c>
      <c r="AU47" s="29">
        <v>426630.9500000003</v>
      </c>
      <c r="AV47" s="30">
        <v>62659.287626500089</v>
      </c>
      <c r="AW47" s="31">
        <v>41768.724969499999</v>
      </c>
    </row>
    <row r="48" spans="1:49" x14ac:dyDescent="0.25">
      <c r="A48" s="19">
        <v>45</v>
      </c>
      <c r="B48" s="32" t="s">
        <v>271</v>
      </c>
      <c r="C48" s="96">
        <v>0.38</v>
      </c>
      <c r="D48" s="96" t="s">
        <v>304</v>
      </c>
      <c r="E48" s="91">
        <v>40662</v>
      </c>
      <c r="F48" s="91">
        <v>40664</v>
      </c>
      <c r="G48" s="89" t="s">
        <v>335</v>
      </c>
      <c r="H48" s="87">
        <f t="shared" si="0"/>
        <v>1825451.5</v>
      </c>
      <c r="I48" s="21">
        <f t="shared" si="0"/>
        <v>279985.91640500014</v>
      </c>
      <c r="J48" s="22">
        <f t="shared" si="1"/>
        <v>0.15337899495275562</v>
      </c>
      <c r="K48" s="13">
        <f t="shared" si="3"/>
        <v>192673.80183999991</v>
      </c>
      <c r="L48" s="14">
        <v>41997.93</v>
      </c>
      <c r="M48" s="15">
        <f t="shared" si="2"/>
        <v>150675.87183999992</v>
      </c>
      <c r="N48" s="26">
        <v>260154.75</v>
      </c>
      <c r="O48" s="27">
        <v>40558.12552500012</v>
      </c>
      <c r="P48" s="28">
        <v>29369.546208749973</v>
      </c>
      <c r="Q48" s="26">
        <v>240912.25</v>
      </c>
      <c r="R48" s="27">
        <v>36849.937760000015</v>
      </c>
      <c r="S48" s="28">
        <v>26557.584841249984</v>
      </c>
      <c r="T48" s="26">
        <v>229407</v>
      </c>
      <c r="U48" s="27">
        <v>35090.094720000045</v>
      </c>
      <c r="V48" s="28">
        <v>25553.176361249964</v>
      </c>
      <c r="W48" s="26">
        <v>177945.75</v>
      </c>
      <c r="X48" s="27">
        <v>27218.581920000055</v>
      </c>
      <c r="Y48" s="28">
        <v>19297.473893750026</v>
      </c>
      <c r="Z48" s="26">
        <v>153270.5</v>
      </c>
      <c r="AA48" s="27">
        <v>23444.255679999998</v>
      </c>
      <c r="AB48" s="28">
        <v>15587.254215000008</v>
      </c>
      <c r="AC48" s="26">
        <v>98116.625</v>
      </c>
      <c r="AD48" s="27">
        <v>15007.918959999983</v>
      </c>
      <c r="AE48" s="28">
        <v>9395.877483749995</v>
      </c>
      <c r="AF48" s="26">
        <v>106484.625</v>
      </c>
      <c r="AG48" s="27">
        <v>16287.888239999951</v>
      </c>
      <c r="AH48" s="28">
        <v>10511.942031250011</v>
      </c>
      <c r="AI48" s="26">
        <v>13.875</v>
      </c>
      <c r="AJ48" s="27">
        <v>2.1223200000000002</v>
      </c>
      <c r="AK48" s="28">
        <v>1.6772100000000001</v>
      </c>
      <c r="AL48" s="26">
        <v>46300.625</v>
      </c>
      <c r="AM48" s="27">
        <v>7082.1435999999958</v>
      </c>
      <c r="AN48" s="28">
        <v>4343.6358112499993</v>
      </c>
      <c r="AO48" s="26">
        <v>159500.125</v>
      </c>
      <c r="AP48" s="27">
        <v>24397.139119999942</v>
      </c>
      <c r="AQ48" s="28">
        <v>15826.270773749984</v>
      </c>
      <c r="AR48" s="26">
        <v>178528.875</v>
      </c>
      <c r="AS48" s="27">
        <v>27307.776719999983</v>
      </c>
      <c r="AT48" s="28">
        <v>18309.298784999992</v>
      </c>
      <c r="AU48" s="26">
        <v>174816.5</v>
      </c>
      <c r="AV48" s="27">
        <v>26739.931840000048</v>
      </c>
      <c r="AW48" s="28">
        <v>17920.064224999998</v>
      </c>
    </row>
    <row r="49" spans="1:49" x14ac:dyDescent="0.25">
      <c r="A49" s="19">
        <v>46</v>
      </c>
      <c r="B49" s="20" t="s">
        <v>272</v>
      </c>
      <c r="C49" s="96">
        <v>0.495</v>
      </c>
      <c r="D49" s="96" t="s">
        <v>304</v>
      </c>
      <c r="E49" s="91">
        <v>37062</v>
      </c>
      <c r="F49" s="91">
        <v>39783</v>
      </c>
      <c r="G49" s="89" t="s">
        <v>336</v>
      </c>
      <c r="H49" s="87">
        <f t="shared" si="0"/>
        <v>4074990.03</v>
      </c>
      <c r="I49" s="21">
        <f t="shared" si="0"/>
        <v>599507.0526033002</v>
      </c>
      <c r="J49" s="22">
        <f t="shared" si="1"/>
        <v>0.14711865506166655</v>
      </c>
      <c r="K49" s="13">
        <f t="shared" si="3"/>
        <v>395175.92131419986</v>
      </c>
      <c r="L49" s="14">
        <v>29975.359999999997</v>
      </c>
      <c r="M49" s="15">
        <f t="shared" si="2"/>
        <v>365200.56131419988</v>
      </c>
      <c r="N49" s="26">
        <v>358044.84000000008</v>
      </c>
      <c r="O49" s="27">
        <v>53599.312548000002</v>
      </c>
      <c r="P49" s="28">
        <v>38242.003667300043</v>
      </c>
      <c r="Q49" s="26">
        <v>317069.04000000004</v>
      </c>
      <c r="R49" s="27">
        <v>46567.929904799916</v>
      </c>
      <c r="S49" s="28">
        <v>33047.76076900003</v>
      </c>
      <c r="T49" s="26">
        <v>358346.3400000002</v>
      </c>
      <c r="U49" s="27">
        <v>52630.326955799967</v>
      </c>
      <c r="V49" s="28">
        <v>37716.566825900016</v>
      </c>
      <c r="W49" s="26">
        <v>335490.10999999981</v>
      </c>
      <c r="X49" s="27">
        <v>49273.432455699971</v>
      </c>
      <c r="Y49" s="28">
        <v>34650.654342899979</v>
      </c>
      <c r="Z49" s="26">
        <v>337762.77999999968</v>
      </c>
      <c r="AA49" s="27">
        <v>49607.219498600003</v>
      </c>
      <c r="AB49" s="28">
        <v>32200.821848399984</v>
      </c>
      <c r="AC49" s="26">
        <v>339260.27999999956</v>
      </c>
      <c r="AD49" s="27">
        <v>49827.157323600019</v>
      </c>
      <c r="AE49" s="28">
        <v>31284.773397099965</v>
      </c>
      <c r="AF49" s="26">
        <v>330907.11000000022</v>
      </c>
      <c r="AG49" s="27">
        <v>48600.32724570002</v>
      </c>
      <c r="AH49" s="28">
        <v>29171.659497199984</v>
      </c>
      <c r="AI49" s="26">
        <v>323204.80000000022</v>
      </c>
      <c r="AJ49" s="27">
        <v>47469.08897600005</v>
      </c>
      <c r="AK49" s="28">
        <v>29288.99691059997</v>
      </c>
      <c r="AL49" s="26">
        <v>320356.09000000003</v>
      </c>
      <c r="AM49" s="27">
        <v>47050.698938300018</v>
      </c>
      <c r="AN49" s="28">
        <v>28456.205743599989</v>
      </c>
      <c r="AO49" s="26">
        <v>354881.32999999967</v>
      </c>
      <c r="AP49" s="27">
        <v>52121.420937100127</v>
      </c>
      <c r="AQ49" s="28">
        <v>33057.06491909999</v>
      </c>
      <c r="AR49" s="26">
        <v>342833.68000000046</v>
      </c>
      <c r="AS49" s="27">
        <v>50351.982581599972</v>
      </c>
      <c r="AT49" s="28">
        <v>33075.670906999978</v>
      </c>
      <c r="AU49" s="26">
        <v>356833.62999999971</v>
      </c>
      <c r="AV49" s="27">
        <v>52408.155238100044</v>
      </c>
      <c r="AW49" s="28">
        <v>34983.742486099989</v>
      </c>
    </row>
    <row r="50" spans="1:49" x14ac:dyDescent="0.25">
      <c r="A50" s="19">
        <v>47</v>
      </c>
      <c r="B50" s="20" t="s">
        <v>716</v>
      </c>
      <c r="C50" s="96">
        <v>0.15</v>
      </c>
      <c r="D50" s="96" t="s">
        <v>304</v>
      </c>
      <c r="E50" s="91">
        <v>37628</v>
      </c>
      <c r="F50" s="91">
        <v>39264</v>
      </c>
      <c r="G50" s="89" t="s">
        <v>337</v>
      </c>
      <c r="H50" s="87">
        <f t="shared" si="0"/>
        <v>1160038.4880000008</v>
      </c>
      <c r="I50" s="21">
        <f t="shared" si="0"/>
        <v>193467.44341392003</v>
      </c>
      <c r="J50" s="22">
        <f t="shared" si="1"/>
        <v>0.16677674526771383</v>
      </c>
      <c r="K50" s="13">
        <f t="shared" si="3"/>
        <v>135278.19871279999</v>
      </c>
      <c r="L50" s="14">
        <v>9673.36</v>
      </c>
      <c r="M50" s="15">
        <f t="shared" si="2"/>
        <v>125604.83871279999</v>
      </c>
      <c r="N50" s="26">
        <v>107238.60800000004</v>
      </c>
      <c r="O50" s="27">
        <v>18197.319391519984</v>
      </c>
      <c r="P50" s="28">
        <v>13595.348472879998</v>
      </c>
      <c r="Q50" s="26">
        <v>30118.384000000013</v>
      </c>
      <c r="R50" s="27">
        <v>5014.1085683199999</v>
      </c>
      <c r="S50" s="28">
        <v>3791.1247930400014</v>
      </c>
      <c r="T50" s="26">
        <v>108004.90400000013</v>
      </c>
      <c r="U50" s="27">
        <v>17980.656417920007</v>
      </c>
      <c r="V50" s="28">
        <v>13502.772326319986</v>
      </c>
      <c r="W50" s="26">
        <v>104574.47200000002</v>
      </c>
      <c r="X50" s="27">
        <v>17409.558098560017</v>
      </c>
      <c r="Y50" s="28">
        <v>12816.445700719996</v>
      </c>
      <c r="Z50" s="26">
        <v>88487.911999999968</v>
      </c>
      <c r="AA50" s="27">
        <v>14731.467589759999</v>
      </c>
      <c r="AB50" s="28">
        <v>10191.061265199995</v>
      </c>
      <c r="AC50" s="26">
        <v>99870.288000000015</v>
      </c>
      <c r="AD50" s="27">
        <v>16626.405546240003</v>
      </c>
      <c r="AE50" s="28">
        <v>11137.007631040018</v>
      </c>
      <c r="AF50" s="26">
        <v>98960.056000000041</v>
      </c>
      <c r="AG50" s="27">
        <v>16474.870122880016</v>
      </c>
      <c r="AH50" s="28">
        <v>10855.671735599997</v>
      </c>
      <c r="AI50" s="26">
        <v>99897.408000000069</v>
      </c>
      <c r="AJ50" s="27">
        <v>16630.920483840011</v>
      </c>
      <c r="AK50" s="28">
        <v>11185.963730559997</v>
      </c>
      <c r="AL50" s="26">
        <v>105156.7040000001</v>
      </c>
      <c r="AM50" s="27">
        <v>17506.488081920001</v>
      </c>
      <c r="AN50" s="28">
        <v>11474.610112560007</v>
      </c>
      <c r="AO50" s="26">
        <v>109322.0720000001</v>
      </c>
      <c r="AP50" s="27">
        <v>18199.938546559999</v>
      </c>
      <c r="AQ50" s="28">
        <v>12334.043636080003</v>
      </c>
      <c r="AR50" s="26">
        <v>105321.91999999998</v>
      </c>
      <c r="AS50" s="27">
        <v>17533.993241600027</v>
      </c>
      <c r="AT50" s="28">
        <v>12235.338575519992</v>
      </c>
      <c r="AU50" s="26">
        <v>103085.76000000015</v>
      </c>
      <c r="AV50" s="27">
        <v>17161.717324799985</v>
      </c>
      <c r="AW50" s="28">
        <v>12158.810733279994</v>
      </c>
    </row>
    <row r="51" spans="1:49" x14ac:dyDescent="0.25">
      <c r="A51" s="19">
        <v>48</v>
      </c>
      <c r="B51" s="20" t="s">
        <v>716</v>
      </c>
      <c r="C51" s="96">
        <v>0.17</v>
      </c>
      <c r="D51" s="96" t="s">
        <v>304</v>
      </c>
      <c r="E51" s="91">
        <v>39888</v>
      </c>
      <c r="F51" s="91">
        <v>39888</v>
      </c>
      <c r="G51" s="89" t="s">
        <v>338</v>
      </c>
      <c r="H51" s="87">
        <f t="shared" si="0"/>
        <v>891585.87499999977</v>
      </c>
      <c r="I51" s="21">
        <f t="shared" si="0"/>
        <v>145257.49739174987</v>
      </c>
      <c r="J51" s="22">
        <f t="shared" si="1"/>
        <v>0.16292036635478316</v>
      </c>
      <c r="K51" s="13">
        <f t="shared" si="3"/>
        <v>99946.916438249988</v>
      </c>
      <c r="L51" s="14">
        <v>7262.9000000000005</v>
      </c>
      <c r="M51" s="15">
        <f t="shared" si="2"/>
        <v>92684.016438249993</v>
      </c>
      <c r="N51" s="26">
        <v>102650.97499999996</v>
      </c>
      <c r="O51" s="27">
        <v>17008.240047749929</v>
      </c>
      <c r="P51" s="28">
        <v>12567.681537499986</v>
      </c>
      <c r="Q51" s="26">
        <v>93775.224999999802</v>
      </c>
      <c r="R51" s="27">
        <v>15244.10057599999</v>
      </c>
      <c r="S51" s="28">
        <v>11241.008175500012</v>
      </c>
      <c r="T51" s="26">
        <v>82639.299999999988</v>
      </c>
      <c r="U51" s="27">
        <v>13433.844607999981</v>
      </c>
      <c r="V51" s="28">
        <v>9953.6784340000031</v>
      </c>
      <c r="W51" s="26">
        <v>78784.025000000081</v>
      </c>
      <c r="X51" s="27">
        <v>12807.131103999991</v>
      </c>
      <c r="Y51" s="28">
        <v>9279.4590335000048</v>
      </c>
      <c r="Z51" s="26">
        <v>74578.625000000058</v>
      </c>
      <c r="AA51" s="27">
        <v>12123.501279999989</v>
      </c>
      <c r="AB51" s="28">
        <v>8198.7040574999955</v>
      </c>
      <c r="AC51" s="26">
        <v>52120.775000000016</v>
      </c>
      <c r="AD51" s="27">
        <v>8472.7531840000011</v>
      </c>
      <c r="AE51" s="28">
        <v>5315.5321124999937</v>
      </c>
      <c r="AF51" s="26">
        <v>37699.65</v>
      </c>
      <c r="AG51" s="27">
        <v>6128.4551040000042</v>
      </c>
      <c r="AH51" s="28">
        <v>3533.9686389999988</v>
      </c>
      <c r="AI51" s="26">
        <v>33367.824999999997</v>
      </c>
      <c r="AJ51" s="27">
        <v>5424.273632000004</v>
      </c>
      <c r="AK51" s="28">
        <v>3181.503839500002</v>
      </c>
      <c r="AL51" s="26">
        <v>60434.974999999977</v>
      </c>
      <c r="AM51" s="27">
        <v>9824.3095360000079</v>
      </c>
      <c r="AN51" s="28">
        <v>6015.859516499997</v>
      </c>
      <c r="AO51" s="26">
        <v>82986.650000000023</v>
      </c>
      <c r="AP51" s="27">
        <v>13490.309823999998</v>
      </c>
      <c r="AQ51" s="28">
        <v>8961.2282459999988</v>
      </c>
      <c r="AR51" s="26">
        <v>89099.799999999959</v>
      </c>
      <c r="AS51" s="27">
        <v>14484.063487999998</v>
      </c>
      <c r="AT51" s="28">
        <v>9967.5264342500031</v>
      </c>
      <c r="AU51" s="26">
        <v>103448.04999999996</v>
      </c>
      <c r="AV51" s="27">
        <v>16816.515007999966</v>
      </c>
      <c r="AW51" s="28">
        <v>11730.766412499994</v>
      </c>
    </row>
    <row r="52" spans="1:49" x14ac:dyDescent="0.25">
      <c r="A52" s="19">
        <v>49</v>
      </c>
      <c r="B52" s="20" t="s">
        <v>273</v>
      </c>
      <c r="C52" s="96">
        <v>0.35</v>
      </c>
      <c r="D52" s="96" t="s">
        <v>304</v>
      </c>
      <c r="E52" s="91">
        <v>40486</v>
      </c>
      <c r="F52" s="91">
        <v>40486</v>
      </c>
      <c r="G52" s="89" t="s">
        <v>339</v>
      </c>
      <c r="H52" s="87">
        <f t="shared" si="0"/>
        <v>1890830.12</v>
      </c>
      <c r="I52" s="21">
        <f t="shared" si="0"/>
        <v>289842.00759700022</v>
      </c>
      <c r="J52" s="22">
        <f t="shared" si="1"/>
        <v>0.1532882327879356</v>
      </c>
      <c r="K52" s="13">
        <f t="shared" si="3"/>
        <v>196487.19765240003</v>
      </c>
      <c r="L52" s="14">
        <v>43476.31</v>
      </c>
      <c r="M52" s="15">
        <f t="shared" si="2"/>
        <v>153010.88765240004</v>
      </c>
      <c r="N52" s="26">
        <v>211099.47000000003</v>
      </c>
      <c r="O52" s="27">
        <v>32910.407373000038</v>
      </c>
      <c r="P52" s="28">
        <v>23748.759745100011</v>
      </c>
      <c r="Q52" s="26">
        <v>188895.02999999991</v>
      </c>
      <c r="R52" s="27">
        <v>28893.383788800034</v>
      </c>
      <c r="S52" s="28">
        <v>20481.389073300001</v>
      </c>
      <c r="T52" s="26">
        <v>175352.01999999987</v>
      </c>
      <c r="U52" s="27">
        <v>26821.844979200021</v>
      </c>
      <c r="V52" s="28">
        <v>19270.931989099983</v>
      </c>
      <c r="W52" s="26">
        <v>149196.69999999992</v>
      </c>
      <c r="X52" s="27">
        <v>22821.12723200001</v>
      </c>
      <c r="Y52" s="28">
        <v>16252.8123543</v>
      </c>
      <c r="Z52" s="26">
        <v>172125.9700000002</v>
      </c>
      <c r="AA52" s="27">
        <v>26328.388371200002</v>
      </c>
      <c r="AB52" s="28">
        <v>17424.293377799982</v>
      </c>
      <c r="AC52" s="26">
        <v>111329.22</v>
      </c>
      <c r="AD52" s="27">
        <v>17028.917491199998</v>
      </c>
      <c r="AE52" s="28">
        <v>10787.101537600003</v>
      </c>
      <c r="AF52" s="26">
        <v>57754.629999999976</v>
      </c>
      <c r="AG52" s="27">
        <v>8834.1482047999943</v>
      </c>
      <c r="AH52" s="28">
        <v>5609.6566231999968</v>
      </c>
      <c r="AI52" s="26">
        <v>97723.049999999945</v>
      </c>
      <c r="AJ52" s="27">
        <v>14947.717727999998</v>
      </c>
      <c r="AK52" s="28">
        <v>9871.9257668000046</v>
      </c>
      <c r="AL52" s="26">
        <v>153569.24000000008</v>
      </c>
      <c r="AM52" s="27">
        <v>23489.950950400027</v>
      </c>
      <c r="AN52" s="28">
        <v>14488.521088000003</v>
      </c>
      <c r="AO52" s="26">
        <v>180032.55</v>
      </c>
      <c r="AP52" s="27">
        <v>27537.778848000016</v>
      </c>
      <c r="AQ52" s="28">
        <v>18090.901917800013</v>
      </c>
      <c r="AR52" s="26">
        <v>171921.76</v>
      </c>
      <c r="AS52" s="27">
        <v>26297.152409600043</v>
      </c>
      <c r="AT52" s="28">
        <v>17508.971251300012</v>
      </c>
      <c r="AU52" s="26">
        <v>221830.48000000016</v>
      </c>
      <c r="AV52" s="27">
        <v>33931.190220800017</v>
      </c>
      <c r="AW52" s="28">
        <v>22951.932928100014</v>
      </c>
    </row>
    <row r="53" spans="1:49" x14ac:dyDescent="0.25">
      <c r="A53" s="19">
        <v>50</v>
      </c>
      <c r="B53" s="20" t="s">
        <v>274</v>
      </c>
      <c r="C53" s="96">
        <v>3.8959999999999999</v>
      </c>
      <c r="D53" s="96" t="s">
        <v>304</v>
      </c>
      <c r="E53" s="91">
        <v>41603</v>
      </c>
      <c r="F53" s="91">
        <v>41603</v>
      </c>
      <c r="G53" s="89" t="s">
        <v>610</v>
      </c>
      <c r="H53" s="87">
        <f t="shared" si="0"/>
        <v>20077455.200000003</v>
      </c>
      <c r="I53" s="21">
        <f t="shared" si="0"/>
        <v>2486498.7082920033</v>
      </c>
      <c r="J53" s="22">
        <f t="shared" si="1"/>
        <v>0.12384531224315734</v>
      </c>
      <c r="K53" s="13">
        <f t="shared" si="3"/>
        <v>1501231.4551919999</v>
      </c>
      <c r="L53" s="14">
        <v>124324.93</v>
      </c>
      <c r="M53" s="15">
        <f t="shared" si="2"/>
        <v>1376906.525192</v>
      </c>
      <c r="N53" s="26">
        <v>2442188.400000006</v>
      </c>
      <c r="O53" s="27">
        <v>307837.84782000096</v>
      </c>
      <c r="P53" s="28">
        <v>201192.01664199989</v>
      </c>
      <c r="Q53" s="26">
        <v>2411413.7999999984</v>
      </c>
      <c r="R53" s="27">
        <v>297906.06085200113</v>
      </c>
      <c r="S53" s="28">
        <v>194393.99027000018</v>
      </c>
      <c r="T53" s="26">
        <v>2398002.1999999969</v>
      </c>
      <c r="U53" s="27">
        <v>296249.19178800093</v>
      </c>
      <c r="V53" s="28">
        <v>196293.54965399991</v>
      </c>
      <c r="W53" s="26">
        <v>1748300.8000000024</v>
      </c>
      <c r="X53" s="27">
        <v>215985.08083200015</v>
      </c>
      <c r="Y53" s="28">
        <v>138239.62640000007</v>
      </c>
      <c r="Z53" s="26">
        <v>824258.59999999963</v>
      </c>
      <c r="AA53" s="27">
        <v>101828.90744400011</v>
      </c>
      <c r="AB53" s="28">
        <v>57390.501277999982</v>
      </c>
      <c r="AC53" s="26">
        <v>680678.19999999937</v>
      </c>
      <c r="AD53" s="27">
        <v>84090.98482800003</v>
      </c>
      <c r="AE53" s="28">
        <v>45408.647258000026</v>
      </c>
      <c r="AF53" s="26">
        <v>482677.60000000015</v>
      </c>
      <c r="AG53" s="27">
        <v>59629.990704000054</v>
      </c>
      <c r="AH53" s="28">
        <v>31154.549058000008</v>
      </c>
      <c r="AI53" s="26">
        <v>752329.80000000063</v>
      </c>
      <c r="AJ53" s="27">
        <v>92942.823492000069</v>
      </c>
      <c r="AK53" s="28">
        <v>47015.196815999967</v>
      </c>
      <c r="AL53" s="26">
        <v>1013093.4000000012</v>
      </c>
      <c r="AM53" s="27">
        <v>125157.55863600006</v>
      </c>
      <c r="AN53" s="28">
        <v>59948.22435000007</v>
      </c>
      <c r="AO53" s="26">
        <v>2046878.9999999977</v>
      </c>
      <c r="AP53" s="27">
        <v>252871.43166000021</v>
      </c>
      <c r="AQ53" s="28">
        <v>139773.26431199981</v>
      </c>
      <c r="AR53" s="26">
        <v>2563642.1999999993</v>
      </c>
      <c r="AS53" s="27">
        <v>316712.3573879989</v>
      </c>
      <c r="AT53" s="28">
        <v>187275.90172199995</v>
      </c>
      <c r="AU53" s="26">
        <v>2713991.2000000048</v>
      </c>
      <c r="AV53" s="27">
        <v>335286.47284800047</v>
      </c>
      <c r="AW53" s="28">
        <v>203145.98743200017</v>
      </c>
    </row>
    <row r="54" spans="1:49" x14ac:dyDescent="0.25">
      <c r="A54" s="19">
        <v>51</v>
      </c>
      <c r="B54" s="20" t="s">
        <v>717</v>
      </c>
      <c r="C54" s="96">
        <v>0.4</v>
      </c>
      <c r="D54" s="96" t="s">
        <v>304</v>
      </c>
      <c r="E54" s="91">
        <v>41110</v>
      </c>
      <c r="F54" s="91">
        <v>41110</v>
      </c>
      <c r="G54" s="89" t="s">
        <v>340</v>
      </c>
      <c r="H54" s="87">
        <f t="shared" si="0"/>
        <v>1125257.1000000001</v>
      </c>
      <c r="I54" s="21">
        <f t="shared" si="0"/>
        <v>172443.43690800006</v>
      </c>
      <c r="J54" s="22">
        <f t="shared" si="1"/>
        <v>0.15324803274558324</v>
      </c>
      <c r="K54" s="13">
        <f t="shared" si="3"/>
        <v>114417.29867199999</v>
      </c>
      <c r="L54" s="14">
        <v>8622.18</v>
      </c>
      <c r="M54" s="15">
        <f t="shared" si="2"/>
        <v>105795.11867199998</v>
      </c>
      <c r="N54" s="26">
        <v>110241.80000000003</v>
      </c>
      <c r="O54" s="27">
        <v>17186.696620000086</v>
      </c>
      <c r="P54" s="28">
        <v>12458.052162000011</v>
      </c>
      <c r="Q54" s="26">
        <v>101335.80000000006</v>
      </c>
      <c r="R54" s="27">
        <v>15500.323968000006</v>
      </c>
      <c r="S54" s="28">
        <v>11164.968001999978</v>
      </c>
      <c r="T54" s="26">
        <v>100800.9999999999</v>
      </c>
      <c r="U54" s="27">
        <v>15418.520960000013</v>
      </c>
      <c r="V54" s="28">
        <v>11153.19468099999</v>
      </c>
      <c r="W54" s="26">
        <v>95599.900000000111</v>
      </c>
      <c r="X54" s="27">
        <v>14622.960703999988</v>
      </c>
      <c r="Y54" s="28">
        <v>10348.767087000006</v>
      </c>
      <c r="Z54" s="26">
        <v>80089.7</v>
      </c>
      <c r="AA54" s="27">
        <v>12250.520512000001</v>
      </c>
      <c r="AB54" s="28">
        <v>7902.2103400000024</v>
      </c>
      <c r="AC54" s="26">
        <v>75855.19999999991</v>
      </c>
      <c r="AD54" s="27">
        <v>11602.811391999981</v>
      </c>
      <c r="AE54" s="28">
        <v>6990.7848960000074</v>
      </c>
      <c r="AF54" s="26">
        <v>73840.400000000052</v>
      </c>
      <c r="AG54" s="27">
        <v>11294.627584000002</v>
      </c>
      <c r="AH54" s="28">
        <v>6808.3356609999937</v>
      </c>
      <c r="AI54" s="26">
        <v>83897.300000000148</v>
      </c>
      <c r="AJ54" s="27">
        <v>12832.931008000007</v>
      </c>
      <c r="AK54" s="28">
        <v>7750.8148439999968</v>
      </c>
      <c r="AL54" s="26">
        <v>88298.19999999991</v>
      </c>
      <c r="AM54" s="27">
        <v>13506.092672000002</v>
      </c>
      <c r="AN54" s="28">
        <v>7979.0253529999982</v>
      </c>
      <c r="AO54" s="26">
        <v>102717.4</v>
      </c>
      <c r="AP54" s="27">
        <v>15711.653504000005</v>
      </c>
      <c r="AQ54" s="28">
        <v>10017.997333999994</v>
      </c>
      <c r="AR54" s="26">
        <v>101936.20000000007</v>
      </c>
      <c r="AS54" s="27">
        <v>15592.161151999986</v>
      </c>
      <c r="AT54" s="28">
        <v>10355.85265499999</v>
      </c>
      <c r="AU54" s="26">
        <v>110644.19999999992</v>
      </c>
      <c r="AV54" s="27">
        <v>16924.136831999971</v>
      </c>
      <c r="AW54" s="28">
        <v>11487.295657000006</v>
      </c>
    </row>
    <row r="55" spans="1:49" x14ac:dyDescent="0.25">
      <c r="A55" s="19">
        <v>52</v>
      </c>
      <c r="B55" s="20" t="s">
        <v>717</v>
      </c>
      <c r="C55" s="96">
        <v>0.32</v>
      </c>
      <c r="D55" s="96" t="s">
        <v>304</v>
      </c>
      <c r="E55" s="91">
        <v>41081</v>
      </c>
      <c r="F55" s="91">
        <v>41081</v>
      </c>
      <c r="G55" s="89" t="s">
        <v>341</v>
      </c>
      <c r="H55" s="87">
        <f t="shared" si="0"/>
        <v>1605342.4679999999</v>
      </c>
      <c r="I55" s="21">
        <f t="shared" si="0"/>
        <v>246219.90248760016</v>
      </c>
      <c r="J55" s="22">
        <f t="shared" si="1"/>
        <v>0.15337531236830157</v>
      </c>
      <c r="K55" s="13">
        <f t="shared" si="3"/>
        <v>168658.25416596001</v>
      </c>
      <c r="L55" s="14">
        <v>12310.97</v>
      </c>
      <c r="M55" s="15">
        <f t="shared" si="2"/>
        <v>156347.28416596001</v>
      </c>
      <c r="N55" s="26">
        <v>226775.02800000002</v>
      </c>
      <c r="O55" s="27">
        <v>35354.226865200035</v>
      </c>
      <c r="P55" s="28">
        <v>25607.628845400002</v>
      </c>
      <c r="Q55" s="26">
        <v>197931.40800000032</v>
      </c>
      <c r="R55" s="27">
        <v>30275.588167680053</v>
      </c>
      <c r="S55" s="28">
        <v>21830.830512360015</v>
      </c>
      <c r="T55" s="26">
        <v>193007.18399999989</v>
      </c>
      <c r="U55" s="27">
        <v>29522.378864640043</v>
      </c>
      <c r="V55" s="28">
        <v>21393.077277119985</v>
      </c>
      <c r="W55" s="26">
        <v>133673.4359999999</v>
      </c>
      <c r="X55" s="27">
        <v>20446.688770560031</v>
      </c>
      <c r="Y55" s="28">
        <v>14526.049894560019</v>
      </c>
      <c r="Z55" s="26">
        <v>55012.019999999975</v>
      </c>
      <c r="AA55" s="27">
        <v>8414.6385791999983</v>
      </c>
      <c r="AB55" s="28">
        <v>5420.9250753600036</v>
      </c>
      <c r="AC55" s="26">
        <v>50820.419999999955</v>
      </c>
      <c r="AD55" s="27">
        <v>7773.4914431999669</v>
      </c>
      <c r="AE55" s="28">
        <v>4836.009019319994</v>
      </c>
      <c r="AF55" s="26">
        <v>46960.812000000027</v>
      </c>
      <c r="AG55" s="27">
        <v>7183.1258035199853</v>
      </c>
      <c r="AH55" s="28">
        <v>4342.1479836000044</v>
      </c>
      <c r="AI55" s="26">
        <v>59897.495999999948</v>
      </c>
      <c r="AJ55" s="27">
        <v>9161.92098816</v>
      </c>
      <c r="AK55" s="28">
        <v>5666.8900911599967</v>
      </c>
      <c r="AL55" s="26">
        <v>77432.435999999929</v>
      </c>
      <c r="AM55" s="27">
        <v>11844.065410559992</v>
      </c>
      <c r="AN55" s="28">
        <v>7294.0862157600022</v>
      </c>
      <c r="AO55" s="26">
        <v>144201.66</v>
      </c>
      <c r="AP55" s="27">
        <v>22057.085913600018</v>
      </c>
      <c r="AQ55" s="28">
        <v>14400.87574019999</v>
      </c>
      <c r="AR55" s="26">
        <v>204428.83200000002</v>
      </c>
      <c r="AS55" s="27">
        <v>31269.434142720005</v>
      </c>
      <c r="AT55" s="28">
        <v>20972.812143840001</v>
      </c>
      <c r="AU55" s="26">
        <v>215201.73600000015</v>
      </c>
      <c r="AV55" s="27">
        <v>32917.257538560021</v>
      </c>
      <c r="AW55" s="28">
        <v>22366.921367279996</v>
      </c>
    </row>
    <row r="56" spans="1:49" x14ac:dyDescent="0.25">
      <c r="A56" s="19">
        <v>53</v>
      </c>
      <c r="B56" s="20" t="s">
        <v>661</v>
      </c>
      <c r="C56" s="96">
        <v>3.996</v>
      </c>
      <c r="D56" s="96" t="s">
        <v>304</v>
      </c>
      <c r="E56" s="91">
        <v>40336</v>
      </c>
      <c r="F56" s="91">
        <v>40336</v>
      </c>
      <c r="G56" s="89" t="s">
        <v>342</v>
      </c>
      <c r="H56" s="87">
        <f t="shared" si="0"/>
        <v>33077000</v>
      </c>
      <c r="I56" s="21">
        <f t="shared" si="0"/>
        <v>4093601.4396000234</v>
      </c>
      <c r="J56" s="22">
        <f t="shared" si="1"/>
        <v>0.12375975570940603</v>
      </c>
      <c r="K56" s="13">
        <f t="shared" si="3"/>
        <v>2446751.4935600003</v>
      </c>
      <c r="L56" s="14">
        <v>204680.07</v>
      </c>
      <c r="M56" s="15">
        <f t="shared" si="2"/>
        <v>2242071.4235600005</v>
      </c>
      <c r="N56" s="26">
        <v>2895960</v>
      </c>
      <c r="O56" s="27">
        <v>365035.75800000271</v>
      </c>
      <c r="P56" s="28">
        <v>241126.37138999981</v>
      </c>
      <c r="Q56" s="26">
        <v>2545464</v>
      </c>
      <c r="R56" s="27">
        <v>314466.62256000092</v>
      </c>
      <c r="S56" s="28">
        <v>206120.75087999998</v>
      </c>
      <c r="T56" s="26">
        <v>2373009</v>
      </c>
      <c r="U56" s="27">
        <v>293161.5318600036</v>
      </c>
      <c r="V56" s="28">
        <v>194549.19482999982</v>
      </c>
      <c r="W56" s="26">
        <v>2833893</v>
      </c>
      <c r="X56" s="27">
        <v>350099.14122000179</v>
      </c>
      <c r="Y56" s="28">
        <v>225736.72482000035</v>
      </c>
      <c r="Z56" s="26">
        <v>2911014</v>
      </c>
      <c r="AA56" s="27">
        <v>359626.66956000205</v>
      </c>
      <c r="AB56" s="28">
        <v>210609.12309000004</v>
      </c>
      <c r="AC56" s="26">
        <v>2814834</v>
      </c>
      <c r="AD56" s="27">
        <v>347744.59236000146</v>
      </c>
      <c r="AE56" s="28">
        <v>195616.92273000008</v>
      </c>
      <c r="AF56" s="26">
        <v>2914677</v>
      </c>
      <c r="AG56" s="27">
        <v>360079.19658000139</v>
      </c>
      <c r="AH56" s="28">
        <v>193411.85862000007</v>
      </c>
      <c r="AI56" s="26">
        <v>2713308</v>
      </c>
      <c r="AJ56" s="27">
        <v>335202.07032000076</v>
      </c>
      <c r="AK56" s="28">
        <v>187234.91034</v>
      </c>
      <c r="AL56" s="26">
        <v>2712366</v>
      </c>
      <c r="AM56" s="27">
        <v>335085.6956400018</v>
      </c>
      <c r="AN56" s="28">
        <v>180851.68667999984</v>
      </c>
      <c r="AO56" s="26">
        <v>2910525</v>
      </c>
      <c r="AP56" s="27">
        <v>359566.25850000285</v>
      </c>
      <c r="AQ56" s="28">
        <v>203517.93939000004</v>
      </c>
      <c r="AR56" s="26">
        <v>2825676</v>
      </c>
      <c r="AS56" s="27">
        <v>349084.01304000244</v>
      </c>
      <c r="AT56" s="28">
        <v>207100.47108000005</v>
      </c>
      <c r="AU56" s="26">
        <v>2626274</v>
      </c>
      <c r="AV56" s="27">
        <v>324449.88996000099</v>
      </c>
      <c r="AW56" s="28">
        <v>200875.53971000007</v>
      </c>
    </row>
    <row r="57" spans="1:49" x14ac:dyDescent="0.25">
      <c r="A57" s="19">
        <v>54</v>
      </c>
      <c r="B57" s="20" t="s">
        <v>718</v>
      </c>
      <c r="C57" s="96">
        <v>0.24</v>
      </c>
      <c r="D57" s="96" t="s">
        <v>304</v>
      </c>
      <c r="E57" s="91">
        <v>40918</v>
      </c>
      <c r="F57" s="91">
        <v>40918</v>
      </c>
      <c r="G57" s="89" t="s">
        <v>343</v>
      </c>
      <c r="H57" s="87">
        <f t="shared" si="0"/>
        <v>765844.37999999919</v>
      </c>
      <c r="I57" s="21">
        <f t="shared" si="0"/>
        <v>117594.48803760007</v>
      </c>
      <c r="J57" s="22">
        <f t="shared" si="1"/>
        <v>0.15354880326679449</v>
      </c>
      <c r="K57" s="13">
        <f t="shared" si="3"/>
        <v>82855.128570000001</v>
      </c>
      <c r="L57" s="14">
        <v>5879.7199999999993</v>
      </c>
      <c r="M57" s="15">
        <f t="shared" si="2"/>
        <v>76975.40857</v>
      </c>
      <c r="N57" s="26">
        <v>153378.11999999915</v>
      </c>
      <c r="O57" s="27">
        <v>23911.648907999999</v>
      </c>
      <c r="P57" s="28">
        <v>17275.892422800003</v>
      </c>
      <c r="Q57" s="26">
        <v>136648.02000000008</v>
      </c>
      <c r="R57" s="27">
        <v>20901.681139200067</v>
      </c>
      <c r="S57" s="28">
        <v>15070.883279400019</v>
      </c>
      <c r="T57" s="26">
        <v>118797.05999999995</v>
      </c>
      <c r="U57" s="27">
        <v>18171.198297599989</v>
      </c>
      <c r="V57" s="28">
        <v>13256.3823252</v>
      </c>
      <c r="W57" s="26">
        <v>47745.780000000035</v>
      </c>
      <c r="X57" s="27">
        <v>7303.1945087999866</v>
      </c>
      <c r="Y57" s="28">
        <v>5249.3894670000018</v>
      </c>
      <c r="Z57" s="26">
        <v>0</v>
      </c>
      <c r="AA57" s="27">
        <v>0</v>
      </c>
      <c r="AB57" s="28">
        <v>0</v>
      </c>
      <c r="AC57" s="26">
        <v>0</v>
      </c>
      <c r="AD57" s="27">
        <v>0</v>
      </c>
      <c r="AE57" s="28">
        <v>0</v>
      </c>
      <c r="AF57" s="26">
        <v>0</v>
      </c>
      <c r="AG57" s="27">
        <v>0</v>
      </c>
      <c r="AH57" s="28">
        <v>0</v>
      </c>
      <c r="AI57" s="26">
        <v>0</v>
      </c>
      <c r="AJ57" s="27">
        <v>0</v>
      </c>
      <c r="AK57" s="28">
        <v>0</v>
      </c>
      <c r="AL57" s="26">
        <v>0</v>
      </c>
      <c r="AM57" s="27">
        <v>0</v>
      </c>
      <c r="AN57" s="28">
        <v>0</v>
      </c>
      <c r="AO57" s="26">
        <v>48804.539999999979</v>
      </c>
      <c r="AP57" s="27">
        <v>7465.1424384000038</v>
      </c>
      <c r="AQ57" s="28">
        <v>5138.2594763999978</v>
      </c>
      <c r="AR57" s="26">
        <v>108748.44000000016</v>
      </c>
      <c r="AS57" s="27">
        <v>16634.161382399983</v>
      </c>
      <c r="AT57" s="28">
        <v>11169.278941199986</v>
      </c>
      <c r="AU57" s="26">
        <v>151722.41999999993</v>
      </c>
      <c r="AV57" s="27">
        <v>23207.461363200036</v>
      </c>
      <c r="AW57" s="28">
        <v>15695.042657999988</v>
      </c>
    </row>
    <row r="58" spans="1:49" x14ac:dyDescent="0.25">
      <c r="A58" s="19">
        <v>55</v>
      </c>
      <c r="B58" s="20" t="s">
        <v>718</v>
      </c>
      <c r="C58" s="96">
        <v>0.12</v>
      </c>
      <c r="D58" s="96" t="s">
        <v>304</v>
      </c>
      <c r="E58" s="91">
        <v>40942</v>
      </c>
      <c r="F58" s="91">
        <v>40942</v>
      </c>
      <c r="G58" s="89" t="s">
        <v>344</v>
      </c>
      <c r="H58" s="87">
        <f t="shared" si="0"/>
        <v>474082.61200000014</v>
      </c>
      <c r="I58" s="21">
        <f t="shared" si="0"/>
        <v>79190.421171760012</v>
      </c>
      <c r="J58" s="22">
        <f t="shared" si="1"/>
        <v>0.16703928633383414</v>
      </c>
      <c r="K58" s="13">
        <f t="shared" si="3"/>
        <v>57531.454668119986</v>
      </c>
      <c r="L58" s="14">
        <v>3959.5299999999993</v>
      </c>
      <c r="M58" s="15">
        <f t="shared" si="2"/>
        <v>53571.924668119987</v>
      </c>
      <c r="N58" s="26">
        <v>82600.600000000122</v>
      </c>
      <c r="O58" s="27">
        <v>14016.495813999994</v>
      </c>
      <c r="P58" s="28">
        <v>10464.900764439995</v>
      </c>
      <c r="Q58" s="26">
        <v>77453.688000000097</v>
      </c>
      <c r="R58" s="27">
        <v>12894.489978240017</v>
      </c>
      <c r="S58" s="28">
        <v>9587.0941919599936</v>
      </c>
      <c r="T58" s="26">
        <v>74780.044000000024</v>
      </c>
      <c r="U58" s="27">
        <v>12449.381725120018</v>
      </c>
      <c r="V58" s="28">
        <v>9321.3316847199949</v>
      </c>
      <c r="W58" s="26">
        <v>37242.379999999968</v>
      </c>
      <c r="X58" s="27">
        <v>6200.1114223999966</v>
      </c>
      <c r="Y58" s="28">
        <v>4582.0106665199983</v>
      </c>
      <c r="Z58" s="26">
        <v>0</v>
      </c>
      <c r="AA58" s="27">
        <v>0</v>
      </c>
      <c r="AB58" s="28">
        <v>0</v>
      </c>
      <c r="AC58" s="26">
        <v>0</v>
      </c>
      <c r="AD58" s="27">
        <v>0</v>
      </c>
      <c r="AE58" s="28">
        <v>0</v>
      </c>
      <c r="AF58" s="26">
        <v>0</v>
      </c>
      <c r="AG58" s="27">
        <v>0</v>
      </c>
      <c r="AH58" s="28">
        <v>0</v>
      </c>
      <c r="AI58" s="26">
        <v>0</v>
      </c>
      <c r="AJ58" s="27">
        <v>0</v>
      </c>
      <c r="AK58" s="28">
        <v>0</v>
      </c>
      <c r="AL58" s="26">
        <v>0</v>
      </c>
      <c r="AM58" s="27">
        <v>0</v>
      </c>
      <c r="AN58" s="28">
        <v>0</v>
      </c>
      <c r="AO58" s="26">
        <v>40624.307999999975</v>
      </c>
      <c r="AP58" s="27">
        <v>6763.1347958399947</v>
      </c>
      <c r="AQ58" s="28">
        <v>4714.0993643599986</v>
      </c>
      <c r="AR58" s="26">
        <v>76606.991999999984</v>
      </c>
      <c r="AS58" s="27">
        <v>12753.53202816</v>
      </c>
      <c r="AT58" s="28">
        <v>8896.6569469599999</v>
      </c>
      <c r="AU58" s="26">
        <v>84774.599999999991</v>
      </c>
      <c r="AV58" s="27">
        <v>14113.275407999992</v>
      </c>
      <c r="AW58" s="28">
        <v>9965.3610491599975</v>
      </c>
    </row>
    <row r="59" spans="1:49" x14ac:dyDescent="0.25">
      <c r="A59" s="19">
        <v>56</v>
      </c>
      <c r="B59" s="20" t="s">
        <v>275</v>
      </c>
      <c r="C59" s="96">
        <v>1.6439999999999999</v>
      </c>
      <c r="D59" s="96" t="s">
        <v>304</v>
      </c>
      <c r="E59" s="91">
        <v>39141</v>
      </c>
      <c r="F59" s="91">
        <v>39173</v>
      </c>
      <c r="G59" s="89" t="s">
        <v>611</v>
      </c>
      <c r="H59" s="87">
        <f t="shared" si="0"/>
        <v>11530027.859999998</v>
      </c>
      <c r="I59" s="21">
        <f t="shared" si="0"/>
        <v>1490574.0524501998</v>
      </c>
      <c r="J59" s="22">
        <f t="shared" si="1"/>
        <v>0.12927757595636896</v>
      </c>
      <c r="K59" s="13">
        <f t="shared" si="3"/>
        <v>935258.22530339996</v>
      </c>
      <c r="L59" s="14">
        <v>74528.710000000006</v>
      </c>
      <c r="M59" s="15">
        <f t="shared" si="2"/>
        <v>860729.5153034</v>
      </c>
      <c r="N59" s="26">
        <v>1045518.0900000012</v>
      </c>
      <c r="O59" s="27">
        <v>137652.91172939999</v>
      </c>
      <c r="P59" s="28">
        <v>92961.162066299992</v>
      </c>
      <c r="Q59" s="26">
        <v>1045793.3399999989</v>
      </c>
      <c r="R59" s="27">
        <v>134949.17259359985</v>
      </c>
      <c r="S59" s="28">
        <v>90358.604885400026</v>
      </c>
      <c r="T59" s="26">
        <v>1186426.0200000009</v>
      </c>
      <c r="U59" s="27">
        <v>153096.41362080007</v>
      </c>
      <c r="V59" s="28">
        <v>103707.33870839998</v>
      </c>
      <c r="W59" s="26">
        <v>1094670.5699999984</v>
      </c>
      <c r="X59" s="27">
        <v>141256.2903527999</v>
      </c>
      <c r="Y59" s="28">
        <v>93286.4158131</v>
      </c>
      <c r="Z59" s="26">
        <v>1069182.929999999</v>
      </c>
      <c r="AA59" s="27">
        <v>137967.36528719982</v>
      </c>
      <c r="AB59" s="28">
        <v>84047.024952299922</v>
      </c>
      <c r="AC59" s="26">
        <v>791898.60000000033</v>
      </c>
      <c r="AD59" s="27">
        <v>102186.59534399997</v>
      </c>
      <c r="AE59" s="28">
        <v>60773.046913499995</v>
      </c>
      <c r="AF59" s="26">
        <v>809110.37999999989</v>
      </c>
      <c r="AG59" s="27">
        <v>104407.60343519996</v>
      </c>
      <c r="AH59" s="28">
        <v>60011.037132899997</v>
      </c>
      <c r="AI59" s="26">
        <v>529247.55000000028</v>
      </c>
      <c r="AJ59" s="27">
        <v>68294.103851999971</v>
      </c>
      <c r="AK59" s="28">
        <v>43102.043325899984</v>
      </c>
      <c r="AL59" s="26">
        <v>498308.15999999992</v>
      </c>
      <c r="AM59" s="27">
        <v>64301.68496639996</v>
      </c>
      <c r="AN59" s="28">
        <v>37060.130343600023</v>
      </c>
      <c r="AO59" s="26">
        <v>1165905.5999999996</v>
      </c>
      <c r="AP59" s="27">
        <v>150448.45862400008</v>
      </c>
      <c r="AQ59" s="28">
        <v>87982.058070599989</v>
      </c>
      <c r="AR59" s="26">
        <v>1122374.8799999999</v>
      </c>
      <c r="AS59" s="27">
        <v>144831.25451520027</v>
      </c>
      <c r="AT59" s="28">
        <v>88010.495287200087</v>
      </c>
      <c r="AU59" s="26">
        <v>1171591.74</v>
      </c>
      <c r="AV59" s="27">
        <v>151182.19812960009</v>
      </c>
      <c r="AW59" s="28">
        <v>93958.867804199937</v>
      </c>
    </row>
    <row r="60" spans="1:49" x14ac:dyDescent="0.25">
      <c r="A60" s="19">
        <v>57</v>
      </c>
      <c r="B60" s="20" t="s">
        <v>276</v>
      </c>
      <c r="C60" s="96">
        <v>0.3</v>
      </c>
      <c r="D60" s="96" t="s">
        <v>304</v>
      </c>
      <c r="E60" s="91">
        <v>38082</v>
      </c>
      <c r="F60" s="91">
        <v>40422</v>
      </c>
      <c r="G60" s="89" t="s">
        <v>345</v>
      </c>
      <c r="H60" s="87">
        <f t="shared" si="0"/>
        <v>945836.98</v>
      </c>
      <c r="I60" s="21">
        <f t="shared" si="0"/>
        <v>145174.05343760003</v>
      </c>
      <c r="J60" s="22">
        <f t="shared" si="1"/>
        <v>0.15348739424165889</v>
      </c>
      <c r="K60" s="13">
        <f t="shared" si="3"/>
        <v>102867.01015860004</v>
      </c>
      <c r="L60" s="14">
        <v>7258.6999999999989</v>
      </c>
      <c r="M60" s="15">
        <f t="shared" si="2"/>
        <v>95608.310158600041</v>
      </c>
      <c r="N60" s="26">
        <v>169669.71999999997</v>
      </c>
      <c r="O60" s="27">
        <v>26451.509348000003</v>
      </c>
      <c r="P60" s="28">
        <v>19232.372159200022</v>
      </c>
      <c r="Q60" s="26">
        <v>151379.68000000017</v>
      </c>
      <c r="R60" s="27">
        <v>23155.035852800018</v>
      </c>
      <c r="S60" s="28">
        <v>16764.329241600015</v>
      </c>
      <c r="T60" s="26">
        <v>161048.73999999993</v>
      </c>
      <c r="U60" s="27">
        <v>24634.015270400003</v>
      </c>
      <c r="V60" s="28">
        <v>17926.443082000005</v>
      </c>
      <c r="W60" s="26">
        <v>102829.90000000001</v>
      </c>
      <c r="X60" s="27">
        <v>15728.861503999991</v>
      </c>
      <c r="Y60" s="28">
        <v>11369.304189399996</v>
      </c>
      <c r="Z60" s="26">
        <v>0</v>
      </c>
      <c r="AA60" s="27">
        <v>0</v>
      </c>
      <c r="AB60" s="28">
        <v>0</v>
      </c>
      <c r="AC60" s="26">
        <v>0</v>
      </c>
      <c r="AD60" s="27">
        <v>0</v>
      </c>
      <c r="AE60" s="28">
        <v>0</v>
      </c>
      <c r="AF60" s="26">
        <v>0</v>
      </c>
      <c r="AG60" s="27">
        <v>0</v>
      </c>
      <c r="AH60" s="28">
        <v>0</v>
      </c>
      <c r="AI60" s="26">
        <v>0</v>
      </c>
      <c r="AJ60" s="27">
        <v>0</v>
      </c>
      <c r="AK60" s="28">
        <v>0</v>
      </c>
      <c r="AL60" s="26">
        <v>0</v>
      </c>
      <c r="AM60" s="27">
        <v>0</v>
      </c>
      <c r="AN60" s="28">
        <v>0</v>
      </c>
      <c r="AO60" s="26">
        <v>56738.179999999913</v>
      </c>
      <c r="AP60" s="27">
        <v>8678.6720128000015</v>
      </c>
      <c r="AQ60" s="28">
        <v>5806.8567466000004</v>
      </c>
      <c r="AR60" s="26">
        <v>152233.19999999987</v>
      </c>
      <c r="AS60" s="27">
        <v>23285.590272000012</v>
      </c>
      <c r="AT60" s="28">
        <v>15698.99430680001</v>
      </c>
      <c r="AU60" s="26">
        <v>151937.56000000011</v>
      </c>
      <c r="AV60" s="27">
        <v>23240.369177600005</v>
      </c>
      <c r="AW60" s="28">
        <v>16068.710432999989</v>
      </c>
    </row>
    <row r="61" spans="1:49" x14ac:dyDescent="0.25">
      <c r="A61" s="19">
        <v>58</v>
      </c>
      <c r="B61" s="20" t="s">
        <v>277</v>
      </c>
      <c r="C61" s="96">
        <v>1.9990000000000001</v>
      </c>
      <c r="D61" s="96" t="s">
        <v>304</v>
      </c>
      <c r="E61" s="91">
        <v>41061</v>
      </c>
      <c r="F61" s="91">
        <v>41061</v>
      </c>
      <c r="G61" s="89" t="s">
        <v>346</v>
      </c>
      <c r="H61" s="87">
        <f t="shared" si="0"/>
        <v>13534962.639999999</v>
      </c>
      <c r="I61" s="21">
        <f t="shared" si="0"/>
        <v>1750303.6023607994</v>
      </c>
      <c r="J61" s="22">
        <f t="shared" si="1"/>
        <v>0.1293172097267643</v>
      </c>
      <c r="K61" s="13">
        <f t="shared" si="3"/>
        <v>1074595.6600172003</v>
      </c>
      <c r="L61" s="14">
        <v>87515.189999999988</v>
      </c>
      <c r="M61" s="15">
        <f t="shared" si="2"/>
        <v>987080.47001720034</v>
      </c>
      <c r="N61" s="26">
        <v>1432069.9600000016</v>
      </c>
      <c r="O61" s="27">
        <v>188546.33093360008</v>
      </c>
      <c r="P61" s="28">
        <v>127062.22956879997</v>
      </c>
      <c r="Q61" s="26">
        <v>1254483.8799999992</v>
      </c>
      <c r="R61" s="27">
        <v>161878.59987520016</v>
      </c>
      <c r="S61" s="28">
        <v>108697.02261240005</v>
      </c>
      <c r="T61" s="26">
        <v>1292419.799999998</v>
      </c>
      <c r="U61" s="27">
        <v>166773.85099199985</v>
      </c>
      <c r="V61" s="28">
        <v>112362.51084480007</v>
      </c>
      <c r="W61" s="26">
        <v>780257.0399999998</v>
      </c>
      <c r="X61" s="27">
        <v>100684.36844159989</v>
      </c>
      <c r="Y61" s="28">
        <v>67266.223250000083</v>
      </c>
      <c r="Z61" s="26">
        <v>1433484.0800000003</v>
      </c>
      <c r="AA61" s="27">
        <v>184976.78568320005</v>
      </c>
      <c r="AB61" s="28">
        <v>112067.92028560011</v>
      </c>
      <c r="AC61" s="26">
        <v>1366495.0800000005</v>
      </c>
      <c r="AD61" s="27">
        <v>176332.52512319971</v>
      </c>
      <c r="AE61" s="28">
        <v>101681.65202199995</v>
      </c>
      <c r="AF61" s="26">
        <v>1105812.8400000003</v>
      </c>
      <c r="AG61" s="27">
        <v>142694.08887360001</v>
      </c>
      <c r="AH61" s="28">
        <v>73229.356343999985</v>
      </c>
      <c r="AI61" s="26">
        <v>866852.39999999956</v>
      </c>
      <c r="AJ61" s="27">
        <v>111858.63369599999</v>
      </c>
      <c r="AK61" s="28">
        <v>65075.767600400024</v>
      </c>
      <c r="AL61" s="26">
        <v>933099.72000000009</v>
      </c>
      <c r="AM61" s="27">
        <v>120407.18786879984</v>
      </c>
      <c r="AN61" s="28">
        <v>65472.823578000032</v>
      </c>
      <c r="AO61" s="26">
        <v>1445144.2399999974</v>
      </c>
      <c r="AP61" s="27">
        <v>186481.41272959989</v>
      </c>
      <c r="AQ61" s="28">
        <v>109197.84095679998</v>
      </c>
      <c r="AR61" s="26">
        <v>1047589.4000000007</v>
      </c>
      <c r="AS61" s="27">
        <v>135180.93617599996</v>
      </c>
      <c r="AT61" s="28">
        <v>83793.528685199955</v>
      </c>
      <c r="AU61" s="26">
        <v>577254.19999999995</v>
      </c>
      <c r="AV61" s="27">
        <v>74488.881967999972</v>
      </c>
      <c r="AW61" s="28">
        <v>48688.784269199954</v>
      </c>
    </row>
    <row r="62" spans="1:49" x14ac:dyDescent="0.25">
      <c r="A62" s="19">
        <v>59</v>
      </c>
      <c r="B62" s="20" t="s">
        <v>278</v>
      </c>
      <c r="C62" s="96">
        <v>0.495</v>
      </c>
      <c r="D62" s="96" t="s">
        <v>304</v>
      </c>
      <c r="E62" s="91">
        <v>36948</v>
      </c>
      <c r="F62" s="91">
        <v>39114</v>
      </c>
      <c r="G62" s="89" t="s">
        <v>347</v>
      </c>
      <c r="H62" s="87">
        <f t="shared" si="0"/>
        <v>256640.54199999993</v>
      </c>
      <c r="I62" s="21">
        <f t="shared" si="0"/>
        <v>38314.13371414</v>
      </c>
      <c r="J62" s="22">
        <f t="shared" si="1"/>
        <v>0.14929104114088104</v>
      </c>
      <c r="K62" s="13">
        <f t="shared" si="3"/>
        <v>26732.494629920002</v>
      </c>
      <c r="L62" s="14">
        <v>5747.13</v>
      </c>
      <c r="M62" s="15">
        <f t="shared" si="2"/>
        <v>20985.364629920001</v>
      </c>
      <c r="N62" s="26">
        <v>219553.81999999992</v>
      </c>
      <c r="O62" s="27">
        <v>32867.206854000004</v>
      </c>
      <c r="P62" s="28">
        <v>22850.819908360001</v>
      </c>
      <c r="Q62" s="26">
        <v>37086.722000000002</v>
      </c>
      <c r="R62" s="27">
        <v>5446.9268601399981</v>
      </c>
      <c r="S62" s="28">
        <v>3881.6747215599989</v>
      </c>
      <c r="T62" s="26">
        <v>0</v>
      </c>
      <c r="U62" s="27">
        <v>0</v>
      </c>
      <c r="V62" s="28">
        <v>0</v>
      </c>
      <c r="W62" s="26">
        <v>0</v>
      </c>
      <c r="X62" s="27">
        <v>0</v>
      </c>
      <c r="Y62" s="28">
        <v>0</v>
      </c>
      <c r="Z62" s="26">
        <v>0</v>
      </c>
      <c r="AA62" s="27">
        <v>0</v>
      </c>
      <c r="AB62" s="28">
        <v>0</v>
      </c>
      <c r="AC62" s="26">
        <v>0</v>
      </c>
      <c r="AD62" s="27">
        <v>0</v>
      </c>
      <c r="AE62" s="28">
        <v>0</v>
      </c>
      <c r="AF62" s="26">
        <v>0</v>
      </c>
      <c r="AG62" s="27">
        <v>0</v>
      </c>
      <c r="AH62" s="28">
        <v>0</v>
      </c>
      <c r="AI62" s="26">
        <v>0</v>
      </c>
      <c r="AJ62" s="27">
        <v>0</v>
      </c>
      <c r="AK62" s="28">
        <v>0</v>
      </c>
      <c r="AL62" s="26">
        <v>0</v>
      </c>
      <c r="AM62" s="27">
        <v>0</v>
      </c>
      <c r="AN62" s="28">
        <v>0</v>
      </c>
      <c r="AO62" s="26">
        <v>0</v>
      </c>
      <c r="AP62" s="27">
        <v>0</v>
      </c>
      <c r="AQ62" s="28">
        <v>0</v>
      </c>
      <c r="AR62" s="26">
        <v>0</v>
      </c>
      <c r="AS62" s="27">
        <v>0</v>
      </c>
      <c r="AT62" s="28">
        <v>0</v>
      </c>
      <c r="AU62" s="26">
        <v>0</v>
      </c>
      <c r="AV62" s="27">
        <v>0</v>
      </c>
      <c r="AW62" s="28">
        <v>0</v>
      </c>
    </row>
    <row r="63" spans="1:49" x14ac:dyDescent="0.25">
      <c r="A63" s="19">
        <v>60</v>
      </c>
      <c r="B63" s="20" t="s">
        <v>279</v>
      </c>
      <c r="C63" s="96">
        <v>0.123</v>
      </c>
      <c r="D63" s="96" t="s">
        <v>304</v>
      </c>
      <c r="E63" s="91">
        <v>41222</v>
      </c>
      <c r="F63" s="91">
        <v>41222</v>
      </c>
      <c r="G63" s="89" t="s">
        <v>348</v>
      </c>
      <c r="H63" s="87">
        <f t="shared" si="0"/>
        <v>631578.45439999993</v>
      </c>
      <c r="I63" s="21">
        <f t="shared" si="0"/>
        <v>105424.14441281604</v>
      </c>
      <c r="J63" s="22">
        <f t="shared" si="1"/>
        <v>0.16692169227490361</v>
      </c>
      <c r="K63" s="13">
        <f t="shared" si="3"/>
        <v>75972.824019447973</v>
      </c>
      <c r="L63" s="14">
        <v>15813.61</v>
      </c>
      <c r="M63" s="15">
        <f t="shared" si="2"/>
        <v>60159.214019447973</v>
      </c>
      <c r="N63" s="26">
        <v>86904.462399999975</v>
      </c>
      <c r="O63" s="27">
        <v>14746.818224656012</v>
      </c>
      <c r="P63" s="28">
        <v>11016.383600187997</v>
      </c>
      <c r="Q63" s="26">
        <v>78792.201199999981</v>
      </c>
      <c r="R63" s="27">
        <v>13117.325655775998</v>
      </c>
      <c r="S63" s="28">
        <v>9751.1791591079982</v>
      </c>
      <c r="T63" s="26">
        <v>86686.528400000025</v>
      </c>
      <c r="U63" s="27">
        <v>14431.573248032</v>
      </c>
      <c r="V63" s="28">
        <v>10826.779854095999</v>
      </c>
      <c r="W63" s="26">
        <v>79599.45839999996</v>
      </c>
      <c r="X63" s="27">
        <v>13251.717834432</v>
      </c>
      <c r="Y63" s="28">
        <v>9718.4840266799947</v>
      </c>
      <c r="Z63" s="26">
        <v>47190.6224</v>
      </c>
      <c r="AA63" s="27">
        <v>7856.2948171519956</v>
      </c>
      <c r="AB63" s="28">
        <v>5453.5581324399991</v>
      </c>
      <c r="AC63" s="26">
        <v>0</v>
      </c>
      <c r="AD63" s="27">
        <v>0</v>
      </c>
      <c r="AE63" s="28">
        <v>0</v>
      </c>
      <c r="AF63" s="26">
        <v>0</v>
      </c>
      <c r="AG63" s="27">
        <v>0</v>
      </c>
      <c r="AH63" s="28">
        <v>0</v>
      </c>
      <c r="AI63" s="26">
        <v>0</v>
      </c>
      <c r="AJ63" s="27">
        <v>0</v>
      </c>
      <c r="AK63" s="28">
        <v>0</v>
      </c>
      <c r="AL63" s="26">
        <v>0</v>
      </c>
      <c r="AM63" s="27">
        <v>0</v>
      </c>
      <c r="AN63" s="28">
        <v>0</v>
      </c>
      <c r="AO63" s="26">
        <v>82962.691600000006</v>
      </c>
      <c r="AP63" s="27">
        <v>13811.628897568007</v>
      </c>
      <c r="AQ63" s="28">
        <v>9361.0435288440058</v>
      </c>
      <c r="AR63" s="26">
        <v>80636.142800000016</v>
      </c>
      <c r="AS63" s="27">
        <v>13424.305053344013</v>
      </c>
      <c r="AT63" s="28">
        <v>9397.9268329039915</v>
      </c>
      <c r="AU63" s="26">
        <v>88806.347199999916</v>
      </c>
      <c r="AV63" s="27">
        <v>14784.48068185601</v>
      </c>
      <c r="AW63" s="28">
        <v>10447.468885187987</v>
      </c>
    </row>
    <row r="64" spans="1:49" x14ac:dyDescent="0.25">
      <c r="A64" s="19">
        <v>61</v>
      </c>
      <c r="B64" s="20" t="s">
        <v>719</v>
      </c>
      <c r="C64" s="96">
        <v>0.16</v>
      </c>
      <c r="D64" s="96" t="s">
        <v>304</v>
      </c>
      <c r="E64" s="91">
        <v>41075</v>
      </c>
      <c r="F64" s="91">
        <v>41075</v>
      </c>
      <c r="G64" s="89" t="s">
        <v>349</v>
      </c>
      <c r="H64" s="87">
        <f t="shared" si="0"/>
        <v>1043100.6240000002</v>
      </c>
      <c r="I64" s="21">
        <f t="shared" si="0"/>
        <v>169906.71911214004</v>
      </c>
      <c r="J64" s="22">
        <f t="shared" si="1"/>
        <v>0.16288622133173991</v>
      </c>
      <c r="K64" s="13">
        <f t="shared" si="3"/>
        <v>116737.72327056005</v>
      </c>
      <c r="L64" s="14">
        <v>8495.32</v>
      </c>
      <c r="M64" s="15">
        <f t="shared" si="2"/>
        <v>108242.40327056005</v>
      </c>
      <c r="N64" s="26">
        <v>108716.19000000008</v>
      </c>
      <c r="O64" s="27">
        <v>18013.185521100033</v>
      </c>
      <c r="P64" s="28">
        <v>13347.881662980009</v>
      </c>
      <c r="Q64" s="26">
        <v>23513.22</v>
      </c>
      <c r="R64" s="27">
        <v>3822.3090432000017</v>
      </c>
      <c r="S64" s="28">
        <v>2835.6855028800001</v>
      </c>
      <c r="T64" s="26">
        <v>82460.855999999956</v>
      </c>
      <c r="U64" s="27">
        <v>13404.836751359995</v>
      </c>
      <c r="V64" s="28">
        <v>10031.349140999992</v>
      </c>
      <c r="W64" s="26">
        <v>96023.946000000171</v>
      </c>
      <c r="X64" s="27">
        <v>15609.652661759997</v>
      </c>
      <c r="Y64" s="28">
        <v>11410.819633920006</v>
      </c>
      <c r="Z64" s="26">
        <v>77626.949999999852</v>
      </c>
      <c r="AA64" s="27">
        <v>12619.036991999988</v>
      </c>
      <c r="AB64" s="28">
        <v>8566.2240376200025</v>
      </c>
      <c r="AC64" s="26">
        <v>86604.696000000113</v>
      </c>
      <c r="AD64" s="27">
        <v>14078.459381759998</v>
      </c>
      <c r="AE64" s="28">
        <v>9159.1448119199958</v>
      </c>
      <c r="AF64" s="26">
        <v>76176.49800000008</v>
      </c>
      <c r="AG64" s="27">
        <v>12383.25151487997</v>
      </c>
      <c r="AH64" s="28">
        <v>7710.8242831799962</v>
      </c>
      <c r="AI64" s="26">
        <v>79004.021999999866</v>
      </c>
      <c r="AJ64" s="27">
        <v>12842.893816320002</v>
      </c>
      <c r="AK64" s="28">
        <v>8428.5671245799986</v>
      </c>
      <c r="AL64" s="26">
        <v>92215.91999999994</v>
      </c>
      <c r="AM64" s="27">
        <v>14990.619955199994</v>
      </c>
      <c r="AN64" s="28">
        <v>9436.0317345000203</v>
      </c>
      <c r="AO64" s="26">
        <v>106938.85800000004</v>
      </c>
      <c r="AP64" s="27">
        <v>17383.980756480029</v>
      </c>
      <c r="AQ64" s="28">
        <v>11659.578702059998</v>
      </c>
      <c r="AR64" s="26">
        <v>104814.24600000012</v>
      </c>
      <c r="AS64" s="27">
        <v>17038.603829760006</v>
      </c>
      <c r="AT64" s="28">
        <v>11753.087386320018</v>
      </c>
      <c r="AU64" s="26">
        <v>109005.22199999999</v>
      </c>
      <c r="AV64" s="27">
        <v>17719.888888320005</v>
      </c>
      <c r="AW64" s="28">
        <v>12398.529249599998</v>
      </c>
    </row>
    <row r="65" spans="1:49" x14ac:dyDescent="0.25">
      <c r="A65" s="19">
        <v>62</v>
      </c>
      <c r="B65" s="20" t="s">
        <v>719</v>
      </c>
      <c r="C65" s="96">
        <v>0.1</v>
      </c>
      <c r="D65" s="96" t="s">
        <v>304</v>
      </c>
      <c r="E65" s="91">
        <v>41551</v>
      </c>
      <c r="F65" s="91">
        <v>41551</v>
      </c>
      <c r="G65" s="89" t="s">
        <v>612</v>
      </c>
      <c r="H65" s="87">
        <f t="shared" si="0"/>
        <v>467597.9632</v>
      </c>
      <c r="I65" s="21">
        <f t="shared" si="0"/>
        <v>78067.213214727963</v>
      </c>
      <c r="J65" s="22">
        <f t="shared" si="1"/>
        <v>0.16695370672805351</v>
      </c>
      <c r="K65" s="13">
        <f t="shared" si="3"/>
        <v>56181.234442248024</v>
      </c>
      <c r="L65" s="14">
        <v>3903.37</v>
      </c>
      <c r="M65" s="15">
        <f t="shared" si="2"/>
        <v>52277.864442248021</v>
      </c>
      <c r="N65" s="26">
        <v>69004.455199999997</v>
      </c>
      <c r="O65" s="27">
        <v>11709.366002888</v>
      </c>
      <c r="P65" s="28">
        <v>8749.2988464440059</v>
      </c>
      <c r="Q65" s="26">
        <v>63002.812400000032</v>
      </c>
      <c r="R65" s="27">
        <v>10488.708208352011</v>
      </c>
      <c r="S65" s="28">
        <v>7796.6514544800093</v>
      </c>
      <c r="T65" s="26">
        <v>68577.571599999981</v>
      </c>
      <c r="U65" s="27">
        <v>11416.794119967988</v>
      </c>
      <c r="V65" s="28">
        <v>8575.3061162840022</v>
      </c>
      <c r="W65" s="26">
        <v>48484.102799999986</v>
      </c>
      <c r="X65" s="27">
        <v>8071.6334341440042</v>
      </c>
      <c r="Y65" s="28">
        <v>5948.5608366759961</v>
      </c>
      <c r="Z65" s="26">
        <v>14286.697200000008</v>
      </c>
      <c r="AA65" s="27">
        <v>2378.4493498560014</v>
      </c>
      <c r="AB65" s="28">
        <v>1598.7408178119981</v>
      </c>
      <c r="AC65" s="26">
        <v>0</v>
      </c>
      <c r="AD65" s="27">
        <v>0</v>
      </c>
      <c r="AE65" s="28">
        <v>0</v>
      </c>
      <c r="AF65" s="26">
        <v>0</v>
      </c>
      <c r="AG65" s="27">
        <v>0</v>
      </c>
      <c r="AH65" s="28">
        <v>0</v>
      </c>
      <c r="AI65" s="26">
        <v>0</v>
      </c>
      <c r="AJ65" s="27">
        <v>0</v>
      </c>
      <c r="AK65" s="28">
        <v>0</v>
      </c>
      <c r="AL65" s="26">
        <v>4524.7467999999999</v>
      </c>
      <c r="AM65" s="27">
        <v>753.27984726399984</v>
      </c>
      <c r="AN65" s="28">
        <v>448.66494510800004</v>
      </c>
      <c r="AO65" s="26">
        <v>63089.646000000022</v>
      </c>
      <c r="AP65" s="27">
        <v>10503.164266079979</v>
      </c>
      <c r="AQ65" s="28">
        <v>7096.2573597800056</v>
      </c>
      <c r="AR65" s="26">
        <v>67006.47159999999</v>
      </c>
      <c r="AS65" s="27">
        <v>11155.237391968001</v>
      </c>
      <c r="AT65" s="28">
        <v>7778.6561723880059</v>
      </c>
      <c r="AU65" s="26">
        <v>69621.459600000017</v>
      </c>
      <c r="AV65" s="27">
        <v>11590.580594207988</v>
      </c>
      <c r="AW65" s="28">
        <v>8189.0978932759999</v>
      </c>
    </row>
    <row r="66" spans="1:49" x14ac:dyDescent="0.25">
      <c r="A66" s="19">
        <v>63</v>
      </c>
      <c r="B66" s="20" t="s">
        <v>280</v>
      </c>
      <c r="C66" s="96">
        <v>1.9990000000000001</v>
      </c>
      <c r="D66" s="96" t="s">
        <v>304</v>
      </c>
      <c r="E66" s="91">
        <v>41222</v>
      </c>
      <c r="F66" s="91">
        <v>41222</v>
      </c>
      <c r="G66" s="89" t="s">
        <v>350</v>
      </c>
      <c r="H66" s="87">
        <f t="shared" si="0"/>
        <v>11074679.999591494</v>
      </c>
      <c r="I66" s="21">
        <f t="shared" si="0"/>
        <v>1429076.707147287</v>
      </c>
      <c r="J66" s="22">
        <f t="shared" si="1"/>
        <v>0.12904000000000004</v>
      </c>
      <c r="K66" s="13">
        <f t="shared" si="3"/>
        <v>882342.34309600701</v>
      </c>
      <c r="L66" s="14">
        <v>214361.52</v>
      </c>
      <c r="M66" s="15">
        <f t="shared" si="2"/>
        <v>667980.82309600699</v>
      </c>
      <c r="N66" s="26">
        <v>0</v>
      </c>
      <c r="O66" s="27">
        <v>0</v>
      </c>
      <c r="P66" s="28">
        <v>0</v>
      </c>
      <c r="Q66" s="26">
        <v>805303.2000000017</v>
      </c>
      <c r="R66" s="27">
        <v>103916.32492800061</v>
      </c>
      <c r="S66" s="28">
        <v>68890.638696000009</v>
      </c>
      <c r="T66" s="26">
        <v>1415675.9999999942</v>
      </c>
      <c r="U66" s="27">
        <v>182678.83103999987</v>
      </c>
      <c r="V66" s="28">
        <v>123879.48055199996</v>
      </c>
      <c r="W66" s="26">
        <v>1348384.7999308039</v>
      </c>
      <c r="X66" s="27">
        <v>173995.57458307056</v>
      </c>
      <c r="Y66" s="28">
        <v>114841.11697810511</v>
      </c>
      <c r="Z66" s="26">
        <v>1178704.7999434008</v>
      </c>
      <c r="AA66" s="27">
        <v>152100.06738469622</v>
      </c>
      <c r="AB66" s="28">
        <v>91803.072163625853</v>
      </c>
      <c r="AC66" s="26">
        <v>420592.79998800001</v>
      </c>
      <c r="AD66" s="27">
        <v>54273.294910451492</v>
      </c>
      <c r="AE66" s="28">
        <v>28821.601391230535</v>
      </c>
      <c r="AF66" s="26">
        <v>0</v>
      </c>
      <c r="AG66" s="27">
        <v>0</v>
      </c>
      <c r="AH66" s="28">
        <v>0</v>
      </c>
      <c r="AI66" s="26">
        <v>689171.99999189563</v>
      </c>
      <c r="AJ66" s="27">
        <v>88930.754878955238</v>
      </c>
      <c r="AK66" s="28">
        <v>51378.77402337471</v>
      </c>
      <c r="AL66" s="26">
        <v>1017988.7999537002</v>
      </c>
      <c r="AM66" s="27">
        <v>131361.2747460253</v>
      </c>
      <c r="AN66" s="28">
        <v>73163.048396632483</v>
      </c>
      <c r="AO66" s="26">
        <v>1362592.7999280011</v>
      </c>
      <c r="AP66" s="27">
        <v>175828.97490270916</v>
      </c>
      <c r="AQ66" s="28">
        <v>103072.40466656625</v>
      </c>
      <c r="AR66" s="26">
        <v>1408180.7999281962</v>
      </c>
      <c r="AS66" s="27">
        <v>181711.6504227347</v>
      </c>
      <c r="AT66" s="28">
        <v>110794.52769035088</v>
      </c>
      <c r="AU66" s="26">
        <v>1428083.9999275</v>
      </c>
      <c r="AV66" s="27">
        <v>184279.95935064394</v>
      </c>
      <c r="AW66" s="28">
        <v>115697.6785381212</v>
      </c>
    </row>
    <row r="67" spans="1:49" x14ac:dyDescent="0.25">
      <c r="A67" s="19">
        <v>64</v>
      </c>
      <c r="B67" s="20" t="s">
        <v>281</v>
      </c>
      <c r="C67" s="96">
        <v>3.12</v>
      </c>
      <c r="D67" s="96" t="s">
        <v>304</v>
      </c>
      <c r="E67" s="91">
        <v>40910</v>
      </c>
      <c r="F67" s="91">
        <v>40910</v>
      </c>
      <c r="G67" s="89" t="s">
        <v>351</v>
      </c>
      <c r="H67" s="87">
        <f t="shared" si="0"/>
        <v>23129659.200000025</v>
      </c>
      <c r="I67" s="21">
        <f t="shared" si="0"/>
        <v>2889667.3401360097</v>
      </c>
      <c r="J67" s="22">
        <f t="shared" si="1"/>
        <v>0.12493341623191778</v>
      </c>
      <c r="K67" s="13">
        <f t="shared" si="3"/>
        <v>1739359.3889199996</v>
      </c>
      <c r="L67" s="14">
        <v>144483.37</v>
      </c>
      <c r="M67" s="15">
        <f t="shared" si="2"/>
        <v>1594876.0189199997</v>
      </c>
      <c r="N67" s="26">
        <v>2225349.600000002</v>
      </c>
      <c r="O67" s="27">
        <v>283108.97611200315</v>
      </c>
      <c r="P67" s="28">
        <v>187562.33864799986</v>
      </c>
      <c r="Q67" s="26">
        <v>2019016.7999999826</v>
      </c>
      <c r="R67" s="27">
        <v>251751.20479200053</v>
      </c>
      <c r="S67" s="28">
        <v>165469.58581600001</v>
      </c>
      <c r="T67" s="26">
        <v>2151707.999999986</v>
      </c>
      <c r="U67" s="27">
        <v>268296.47052000131</v>
      </c>
      <c r="V67" s="28">
        <v>178389.09308799979</v>
      </c>
      <c r="W67" s="26">
        <v>2100291.1999999848</v>
      </c>
      <c r="X67" s="27">
        <v>261885.30972800046</v>
      </c>
      <c r="Y67" s="28">
        <v>169509.40745600016</v>
      </c>
      <c r="Z67" s="26">
        <v>1355846.4000000018</v>
      </c>
      <c r="AA67" s="27">
        <v>169060.48761599962</v>
      </c>
      <c r="AB67" s="28">
        <v>100443.14746399989</v>
      </c>
      <c r="AC67" s="26">
        <v>1367885.6000000008</v>
      </c>
      <c r="AD67" s="27">
        <v>170561.65546400019</v>
      </c>
      <c r="AE67" s="28">
        <v>96738.576856</v>
      </c>
      <c r="AF67" s="26">
        <v>1792344.0000000005</v>
      </c>
      <c r="AG67" s="27">
        <v>223487.37336000058</v>
      </c>
      <c r="AH67" s="28">
        <v>117776.856144</v>
      </c>
      <c r="AI67" s="26">
        <v>1619654.4000000022</v>
      </c>
      <c r="AJ67" s="27">
        <v>201954.70713600004</v>
      </c>
      <c r="AK67" s="28">
        <v>111431.53000000012</v>
      </c>
      <c r="AL67" s="26">
        <v>1986356.0000000044</v>
      </c>
      <c r="AM67" s="27">
        <v>247678.7296400005</v>
      </c>
      <c r="AN67" s="28">
        <v>131251.12295999995</v>
      </c>
      <c r="AO67" s="26">
        <v>2205652.0000000196</v>
      </c>
      <c r="AP67" s="27">
        <v>275022.74788000062</v>
      </c>
      <c r="AQ67" s="28">
        <v>156739.85921599975</v>
      </c>
      <c r="AR67" s="26">
        <v>2134577.6000000234</v>
      </c>
      <c r="AS67" s="27">
        <v>266160.480944001</v>
      </c>
      <c r="AT67" s="28">
        <v>158837.02777599994</v>
      </c>
      <c r="AU67" s="26">
        <v>2170977.6000000155</v>
      </c>
      <c r="AV67" s="27">
        <v>270699.19694400171</v>
      </c>
      <c r="AW67" s="28">
        <v>165210.84349600016</v>
      </c>
    </row>
    <row r="68" spans="1:49" x14ac:dyDescent="0.25">
      <c r="A68" s="19">
        <v>65</v>
      </c>
      <c r="B68" s="20" t="s">
        <v>720</v>
      </c>
      <c r="C68" s="96">
        <v>0.47</v>
      </c>
      <c r="D68" s="96" t="s">
        <v>304</v>
      </c>
      <c r="E68" s="91">
        <v>37397</v>
      </c>
      <c r="F68" s="91">
        <v>39175</v>
      </c>
      <c r="G68" s="89" t="s">
        <v>613</v>
      </c>
      <c r="H68" s="87">
        <f t="shared" si="0"/>
        <v>3185110.9280000017</v>
      </c>
      <c r="I68" s="21">
        <f t="shared" si="0"/>
        <v>468699.3059646961</v>
      </c>
      <c r="J68" s="22">
        <f t="shared" si="1"/>
        <v>0.14715321273253182</v>
      </c>
      <c r="K68" s="13">
        <f t="shared" si="3"/>
        <v>312629.87807352009</v>
      </c>
      <c r="L68" s="14">
        <v>23434.97</v>
      </c>
      <c r="M68" s="15">
        <f t="shared" ref="M68:M98" si="4">K68-L68</f>
        <v>289194.90807352006</v>
      </c>
      <c r="N68" s="26">
        <v>318750.51920000033</v>
      </c>
      <c r="O68" s="27">
        <v>47716.952724240087</v>
      </c>
      <c r="P68" s="28">
        <v>34064.286466632038</v>
      </c>
      <c r="Q68" s="26">
        <v>296729.94880000001</v>
      </c>
      <c r="R68" s="27">
        <v>43580.72758025596</v>
      </c>
      <c r="S68" s="28">
        <v>30924.810758720003</v>
      </c>
      <c r="T68" s="26">
        <v>323992.60320000077</v>
      </c>
      <c r="U68" s="27">
        <v>47584.793631984045</v>
      </c>
      <c r="V68" s="28">
        <v>34147.27335859205</v>
      </c>
      <c r="W68" s="26">
        <v>302440.21920000023</v>
      </c>
      <c r="X68" s="27">
        <v>44419.394993903901</v>
      </c>
      <c r="Y68" s="28">
        <v>31155.271831504007</v>
      </c>
      <c r="Z68" s="26">
        <v>244501.10640000048</v>
      </c>
      <c r="AA68" s="27">
        <v>35909.877496967973</v>
      </c>
      <c r="AB68" s="28">
        <v>23321.128841135996</v>
      </c>
      <c r="AC68" s="26">
        <v>208479.60479999997</v>
      </c>
      <c r="AD68" s="27">
        <v>30619.399556976008</v>
      </c>
      <c r="AE68" s="28">
        <v>19113.987456616022</v>
      </c>
      <c r="AF68" s="26">
        <v>187813.21520000033</v>
      </c>
      <c r="AG68" s="27">
        <v>27584.126916424008</v>
      </c>
      <c r="AH68" s="28">
        <v>16852.38466444</v>
      </c>
      <c r="AI68" s="26">
        <v>192515.3624000001</v>
      </c>
      <c r="AJ68" s="27">
        <v>28274.731275687966</v>
      </c>
      <c r="AK68" s="28">
        <v>17918.651183111997</v>
      </c>
      <c r="AL68" s="26">
        <v>201463.97599999991</v>
      </c>
      <c r="AM68" s="27">
        <v>29589.014155119999</v>
      </c>
      <c r="AN68" s="28">
        <v>17904.505039367978</v>
      </c>
      <c r="AO68" s="26">
        <v>303116.39439999923</v>
      </c>
      <c r="AP68" s="27">
        <v>44518.70484552806</v>
      </c>
      <c r="AQ68" s="28">
        <v>28195.600467904005</v>
      </c>
      <c r="AR68" s="26">
        <v>302771.46480000048</v>
      </c>
      <c r="AS68" s="27">
        <v>44468.045035176023</v>
      </c>
      <c r="AT68" s="28">
        <v>29336.549153511984</v>
      </c>
      <c r="AU68" s="26">
        <v>302536.51360000006</v>
      </c>
      <c r="AV68" s="27">
        <v>44433.537752432043</v>
      </c>
      <c r="AW68" s="28">
        <v>29695.428851984048</v>
      </c>
    </row>
    <row r="69" spans="1:49" x14ac:dyDescent="0.25">
      <c r="A69" s="19">
        <v>66</v>
      </c>
      <c r="B69" s="20" t="s">
        <v>282</v>
      </c>
      <c r="C69" s="96">
        <v>0.499</v>
      </c>
      <c r="D69" s="96" t="s">
        <v>304</v>
      </c>
      <c r="E69" s="91">
        <v>38293</v>
      </c>
      <c r="F69" s="91">
        <v>39326</v>
      </c>
      <c r="G69" s="89" t="s">
        <v>352</v>
      </c>
      <c r="H69" s="87">
        <f t="shared" ref="H69:I98" si="5">N69+Q69+T69+W69+Z69+AC69+AF69+AI69+AL69+AO69+AR69+AU69</f>
        <v>3492465.5647900007</v>
      </c>
      <c r="I69" s="21">
        <f t="shared" si="5"/>
        <v>513864.43379891635</v>
      </c>
      <c r="J69" s="22">
        <f t="shared" ref="J69:J98" si="6">I69/H69</f>
        <v>0.14713514686574</v>
      </c>
      <c r="K69" s="13">
        <f t="shared" ref="K69:K98" si="7">P69+S69+V69+Y69+AB69+AE69+AH69+AK69+AN69+AQ69+AT69+AW69</f>
        <v>340325.61644954665</v>
      </c>
      <c r="L69" s="14">
        <v>25693.220000000005</v>
      </c>
      <c r="M69" s="15">
        <f t="shared" si="4"/>
        <v>314632.39644954662</v>
      </c>
      <c r="N69" s="26">
        <v>327214.23965000053</v>
      </c>
      <c r="O69" s="27">
        <v>48983.971675604625</v>
      </c>
      <c r="P69" s="28">
        <v>34925.96095465542</v>
      </c>
      <c r="Q69" s="26">
        <v>303069.40481600008</v>
      </c>
      <c r="R69" s="27">
        <v>44511.80348532585</v>
      </c>
      <c r="S69" s="28">
        <v>31566.639532732795</v>
      </c>
      <c r="T69" s="26">
        <v>288200.54341399961</v>
      </c>
      <c r="U69" s="27">
        <v>42328.013811214085</v>
      </c>
      <c r="V69" s="28">
        <v>30352.636174915588</v>
      </c>
      <c r="W69" s="26">
        <v>251164.57230200007</v>
      </c>
      <c r="X69" s="27">
        <v>36888.540733994741</v>
      </c>
      <c r="Y69" s="28">
        <v>26114.696709183321</v>
      </c>
      <c r="Z69" s="26">
        <v>313957.74345200008</v>
      </c>
      <c r="AA69" s="27">
        <v>46110.973780795299</v>
      </c>
      <c r="AB69" s="28">
        <v>29933.657138944451</v>
      </c>
      <c r="AC69" s="26">
        <v>288246.35644200019</v>
      </c>
      <c r="AD69" s="27">
        <v>42334.742370636523</v>
      </c>
      <c r="AE69" s="28">
        <v>26642.213531068101</v>
      </c>
      <c r="AF69" s="26">
        <v>288152.58481600013</v>
      </c>
      <c r="AG69" s="27">
        <v>42320.970131925955</v>
      </c>
      <c r="AH69" s="28">
        <v>25926.111448239379</v>
      </c>
      <c r="AI69" s="26">
        <v>256909.30532600015</v>
      </c>
      <c r="AJ69" s="27">
        <v>37732.269673229617</v>
      </c>
      <c r="AK69" s="28">
        <v>23863.028608005261</v>
      </c>
      <c r="AL69" s="26">
        <v>239597.9474700001</v>
      </c>
      <c r="AM69" s="27">
        <v>35189.750544918927</v>
      </c>
      <c r="AN69" s="28">
        <v>21136.508948741091</v>
      </c>
      <c r="AO69" s="26">
        <v>313640.8121119999</v>
      </c>
      <c r="AP69" s="27">
        <v>46064.426074889336</v>
      </c>
      <c r="AQ69" s="28">
        <v>29376.441082512047</v>
      </c>
      <c r="AR69" s="26">
        <v>300569.12101000035</v>
      </c>
      <c r="AS69" s="27">
        <v>44144.586802738806</v>
      </c>
      <c r="AT69" s="28">
        <v>29001.849212293997</v>
      </c>
      <c r="AU69" s="26">
        <v>321742.9339799998</v>
      </c>
      <c r="AV69" s="27">
        <v>47254.384713642583</v>
      </c>
      <c r="AW69" s="28">
        <v>31485.873108255222</v>
      </c>
    </row>
    <row r="70" spans="1:49" x14ac:dyDescent="0.25">
      <c r="A70" s="19">
        <v>67</v>
      </c>
      <c r="B70" s="20" t="s">
        <v>721</v>
      </c>
      <c r="C70" s="96">
        <v>0.99</v>
      </c>
      <c r="D70" s="96" t="s">
        <v>304</v>
      </c>
      <c r="E70" s="91">
        <v>41015</v>
      </c>
      <c r="F70" s="91">
        <v>41015</v>
      </c>
      <c r="G70" s="89" t="s">
        <v>310</v>
      </c>
      <c r="H70" s="87">
        <f t="shared" si="5"/>
        <v>7581520.5999999987</v>
      </c>
      <c r="I70" s="21">
        <f t="shared" si="5"/>
        <v>1083717.4703954982</v>
      </c>
      <c r="J70" s="22">
        <f t="shared" si="6"/>
        <v>0.14294196739312406</v>
      </c>
      <c r="K70" s="13">
        <f t="shared" si="7"/>
        <v>699463.86242500017</v>
      </c>
      <c r="L70" s="14">
        <v>54185.869999999995</v>
      </c>
      <c r="M70" s="15">
        <f t="shared" si="4"/>
        <v>645277.99242500018</v>
      </c>
      <c r="N70" s="26">
        <v>722222.25</v>
      </c>
      <c r="O70" s="27">
        <v>105032.78181749993</v>
      </c>
      <c r="P70" s="28">
        <v>74028.437144999974</v>
      </c>
      <c r="Q70" s="26">
        <v>647432.34999999986</v>
      </c>
      <c r="R70" s="27">
        <v>92375.647697999491</v>
      </c>
      <c r="S70" s="28">
        <v>64748.13786000001</v>
      </c>
      <c r="T70" s="26">
        <v>681146.90000000049</v>
      </c>
      <c r="U70" s="27">
        <v>97186.039691999351</v>
      </c>
      <c r="V70" s="28">
        <v>68742.549048000074</v>
      </c>
      <c r="W70" s="26">
        <v>612608.39999999979</v>
      </c>
      <c r="X70" s="27">
        <v>87406.96651200013</v>
      </c>
      <c r="Y70" s="28">
        <v>59940.536125999955</v>
      </c>
      <c r="Z70" s="26">
        <v>618876.89999999979</v>
      </c>
      <c r="AA70" s="27">
        <v>88301.356092000002</v>
      </c>
      <c r="AB70" s="28">
        <v>55132.991725000036</v>
      </c>
      <c r="AC70" s="26">
        <v>568205.09999999963</v>
      </c>
      <c r="AD70" s="27">
        <v>81071.503668000179</v>
      </c>
      <c r="AE70" s="28">
        <v>47561.591284000031</v>
      </c>
      <c r="AF70" s="26">
        <v>464975.19999999984</v>
      </c>
      <c r="AG70" s="27">
        <v>66342.661535999971</v>
      </c>
      <c r="AH70" s="28">
        <v>38024.609564000013</v>
      </c>
      <c r="AI70" s="26">
        <v>579173.60000000102</v>
      </c>
      <c r="AJ70" s="27">
        <v>82636.489247999751</v>
      </c>
      <c r="AK70" s="28">
        <v>49854.219530000017</v>
      </c>
      <c r="AL70" s="26">
        <v>626238.69999999949</v>
      </c>
      <c r="AM70" s="27">
        <v>89351.737715999989</v>
      </c>
      <c r="AN70" s="28">
        <v>51878.01954400001</v>
      </c>
      <c r="AO70" s="26">
        <v>656308.19999999995</v>
      </c>
      <c r="AP70" s="27">
        <v>93642.053976000054</v>
      </c>
      <c r="AQ70" s="28">
        <v>58746.684852000013</v>
      </c>
      <c r="AR70" s="26">
        <v>696965.59999999939</v>
      </c>
      <c r="AS70" s="27">
        <v>99443.05180799932</v>
      </c>
      <c r="AT70" s="28">
        <v>64323.925108000039</v>
      </c>
      <c r="AU70" s="26">
        <v>707367.39999999874</v>
      </c>
      <c r="AV70" s="27">
        <v>100927.180632</v>
      </c>
      <c r="AW70" s="28">
        <v>66482.160639000009</v>
      </c>
    </row>
    <row r="71" spans="1:49" x14ac:dyDescent="0.25">
      <c r="A71" s="19">
        <v>68</v>
      </c>
      <c r="B71" s="20" t="s">
        <v>721</v>
      </c>
      <c r="C71" s="96">
        <v>0.99</v>
      </c>
      <c r="D71" s="96" t="s">
        <v>304</v>
      </c>
      <c r="E71" s="91">
        <v>41061</v>
      </c>
      <c r="F71" s="91">
        <v>41061</v>
      </c>
      <c r="G71" s="89" t="s">
        <v>311</v>
      </c>
      <c r="H71" s="87">
        <f t="shared" si="5"/>
        <v>7109020.1999999927</v>
      </c>
      <c r="I71" s="21">
        <f t="shared" si="5"/>
        <v>1016242.8027360011</v>
      </c>
      <c r="J71" s="22">
        <f t="shared" si="6"/>
        <v>0.14295117669464522</v>
      </c>
      <c r="K71" s="13">
        <f t="shared" si="7"/>
        <v>661156.25620499998</v>
      </c>
      <c r="L71" s="14">
        <v>50812.12</v>
      </c>
      <c r="M71" s="15">
        <f t="shared" si="4"/>
        <v>610344.13620499999</v>
      </c>
      <c r="N71" s="26">
        <v>701018.39999999956</v>
      </c>
      <c r="O71" s="27">
        <v>101949.10591199984</v>
      </c>
      <c r="P71" s="28">
        <v>71836.701174000031</v>
      </c>
      <c r="Q71" s="26">
        <v>643207.19999999751</v>
      </c>
      <c r="R71" s="27">
        <v>91772.803296000333</v>
      </c>
      <c r="S71" s="28">
        <v>64339.560420000053</v>
      </c>
      <c r="T71" s="26">
        <v>703697.70000000007</v>
      </c>
      <c r="U71" s="27">
        <v>100403.58783600065</v>
      </c>
      <c r="V71" s="28">
        <v>71155.021125000028</v>
      </c>
      <c r="W71" s="26">
        <v>617303.40000000119</v>
      </c>
      <c r="X71" s="27">
        <v>88076.849112000535</v>
      </c>
      <c r="Y71" s="28">
        <v>60818.431658999958</v>
      </c>
      <c r="Z71" s="26">
        <v>549201.29999999981</v>
      </c>
      <c r="AA71" s="27">
        <v>78360.041484000074</v>
      </c>
      <c r="AB71" s="28">
        <v>50285.499593999994</v>
      </c>
      <c r="AC71" s="26">
        <v>430886.39999999991</v>
      </c>
      <c r="AD71" s="27">
        <v>61478.871551999931</v>
      </c>
      <c r="AE71" s="28">
        <v>35412.893459999985</v>
      </c>
      <c r="AF71" s="26">
        <v>403341.30000000005</v>
      </c>
      <c r="AG71" s="27">
        <v>57548.736684000054</v>
      </c>
      <c r="AH71" s="28">
        <v>31524.645464999976</v>
      </c>
      <c r="AI71" s="26">
        <v>410555.09999999986</v>
      </c>
      <c r="AJ71" s="27">
        <v>58578.001668000004</v>
      </c>
      <c r="AK71" s="28">
        <v>37898.556569999979</v>
      </c>
      <c r="AL71" s="26">
        <v>610055.09999999974</v>
      </c>
      <c r="AM71" s="27">
        <v>87042.661668000073</v>
      </c>
      <c r="AN71" s="28">
        <v>50719.861725000046</v>
      </c>
      <c r="AO71" s="26">
        <v>632784.59999999939</v>
      </c>
      <c r="AP71" s="27">
        <v>90285.706728000005</v>
      </c>
      <c r="AQ71" s="28">
        <v>56262.928529999954</v>
      </c>
      <c r="AR71" s="26">
        <v>690109.19999999867</v>
      </c>
      <c r="AS71" s="27">
        <v>98464.780655999843</v>
      </c>
      <c r="AT71" s="28">
        <v>63675.862250999962</v>
      </c>
      <c r="AU71" s="26">
        <v>716860.49999999744</v>
      </c>
      <c r="AV71" s="27">
        <v>102281.6561399999</v>
      </c>
      <c r="AW71" s="28">
        <v>67226.294232000073</v>
      </c>
    </row>
    <row r="72" spans="1:49" x14ac:dyDescent="0.25">
      <c r="A72" s="19">
        <v>69</v>
      </c>
      <c r="B72" s="20" t="s">
        <v>283</v>
      </c>
      <c r="C72" s="96">
        <v>4.8000000000000001E-2</v>
      </c>
      <c r="D72" s="96" t="s">
        <v>304</v>
      </c>
      <c r="E72" s="91">
        <v>40613</v>
      </c>
      <c r="F72" s="91">
        <v>40613</v>
      </c>
      <c r="G72" s="89" t="s">
        <v>353</v>
      </c>
      <c r="H72" s="87">
        <f t="shared" si="5"/>
        <v>254044.16099999996</v>
      </c>
      <c r="I72" s="21">
        <f t="shared" si="5"/>
        <v>46671.282499030014</v>
      </c>
      <c r="J72" s="22">
        <f t="shared" si="6"/>
        <v>0.18371326589564882</v>
      </c>
      <c r="K72" s="13">
        <f t="shared" si="7"/>
        <v>34369.461662388007</v>
      </c>
      <c r="L72" s="14">
        <v>7000.67</v>
      </c>
      <c r="M72" s="15">
        <f t="shared" si="4"/>
        <v>27368.791662388008</v>
      </c>
      <c r="N72" s="26">
        <v>31815.945999999949</v>
      </c>
      <c r="O72" s="27">
        <v>5934.628407379997</v>
      </c>
      <c r="P72" s="28">
        <v>4574.2743660799979</v>
      </c>
      <c r="Q72" s="26">
        <v>30557.068000000014</v>
      </c>
      <c r="R72" s="27">
        <v>5601.4161350800023</v>
      </c>
      <c r="S72" s="28">
        <v>4295.6977758599996</v>
      </c>
      <c r="T72" s="26">
        <v>33356.931999999986</v>
      </c>
      <c r="U72" s="27">
        <v>6114.6592049200044</v>
      </c>
      <c r="V72" s="28">
        <v>4723.4031421200016</v>
      </c>
      <c r="W72" s="26">
        <v>26933.152000000002</v>
      </c>
      <c r="X72" s="27">
        <v>4937.1160931199984</v>
      </c>
      <c r="Y72" s="28">
        <v>3765.3336683400039</v>
      </c>
      <c r="Z72" s="26">
        <v>18608.443800000001</v>
      </c>
      <c r="AA72" s="27">
        <v>3411.1138329780038</v>
      </c>
      <c r="AB72" s="28">
        <v>2453.2304400820017</v>
      </c>
      <c r="AC72" s="26">
        <v>14876.194799999999</v>
      </c>
      <c r="AD72" s="27">
        <v>2726.9552687880027</v>
      </c>
      <c r="AE72" s="28">
        <v>1911.3387201300011</v>
      </c>
      <c r="AF72" s="26">
        <v>16757.570000000007</v>
      </c>
      <c r="AG72" s="27">
        <v>3071.8301567000026</v>
      </c>
      <c r="AH72" s="28">
        <v>2122.9391821260006</v>
      </c>
      <c r="AI72" s="26">
        <v>16701.425599999991</v>
      </c>
      <c r="AJ72" s="27">
        <v>3061.5383267360021</v>
      </c>
      <c r="AK72" s="28">
        <v>2136.1262497039979</v>
      </c>
      <c r="AL72" s="26">
        <v>16890.951200000018</v>
      </c>
      <c r="AM72" s="27">
        <v>3096.2802644719986</v>
      </c>
      <c r="AN72" s="28">
        <v>2130.5318529960005</v>
      </c>
      <c r="AO72" s="26">
        <v>17599.105199999998</v>
      </c>
      <c r="AP72" s="27">
        <v>3226.0919742119986</v>
      </c>
      <c r="AQ72" s="28">
        <v>2266.4560180019989</v>
      </c>
      <c r="AR72" s="26">
        <v>13434.790999999999</v>
      </c>
      <c r="AS72" s="27">
        <v>2462.7315382100014</v>
      </c>
      <c r="AT72" s="28">
        <v>1783.727093351999</v>
      </c>
      <c r="AU72" s="26">
        <v>16512.581400000017</v>
      </c>
      <c r="AV72" s="27">
        <v>3026.9212964340004</v>
      </c>
      <c r="AW72" s="28">
        <v>2206.4031535960016</v>
      </c>
    </row>
    <row r="73" spans="1:49" x14ac:dyDescent="0.25">
      <c r="A73" s="19">
        <v>70</v>
      </c>
      <c r="B73" s="20" t="s">
        <v>722</v>
      </c>
      <c r="C73" s="96">
        <v>0.2</v>
      </c>
      <c r="D73" s="96" t="s">
        <v>304</v>
      </c>
      <c r="E73" s="91">
        <v>41100</v>
      </c>
      <c r="F73" s="91">
        <v>41100</v>
      </c>
      <c r="G73" s="89" t="s">
        <v>354</v>
      </c>
      <c r="H73" s="87">
        <f t="shared" si="5"/>
        <v>1635119.5599999994</v>
      </c>
      <c r="I73" s="21">
        <f t="shared" si="5"/>
        <v>266242.04980173591</v>
      </c>
      <c r="J73" s="22">
        <f t="shared" si="6"/>
        <v>0.16282726738449391</v>
      </c>
      <c r="K73" s="13">
        <f t="shared" si="7"/>
        <v>184404.15057803201</v>
      </c>
      <c r="L73" s="14">
        <v>13312.119999999999</v>
      </c>
      <c r="M73" s="15">
        <f t="shared" si="4"/>
        <v>171092.03057803202</v>
      </c>
      <c r="N73" s="33">
        <v>139621.12719999987</v>
      </c>
      <c r="O73" s="34">
        <v>23133.824565767998</v>
      </c>
      <c r="P73" s="35">
        <v>17175.538007623993</v>
      </c>
      <c r="Q73" s="26">
        <v>128073.37679999991</v>
      </c>
      <c r="R73" s="27">
        <v>20819.608132607987</v>
      </c>
      <c r="S73" s="28">
        <v>15356.555053408008</v>
      </c>
      <c r="T73" s="26">
        <v>134134.97759999998</v>
      </c>
      <c r="U73" s="27">
        <v>21804.981958655986</v>
      </c>
      <c r="V73" s="28">
        <v>16223.502460927995</v>
      </c>
      <c r="W73" s="26">
        <v>137132.16800000009</v>
      </c>
      <c r="X73" s="27">
        <v>22292.205230080002</v>
      </c>
      <c r="Y73" s="28">
        <v>16249.729416328011</v>
      </c>
      <c r="Z73" s="26">
        <v>141542.81279999984</v>
      </c>
      <c r="AA73" s="27">
        <v>23009.19964876799</v>
      </c>
      <c r="AB73" s="28">
        <v>15717.840620799994</v>
      </c>
      <c r="AC73" s="26">
        <v>134725.62799999997</v>
      </c>
      <c r="AD73" s="27">
        <v>21900.998087679993</v>
      </c>
      <c r="AE73" s="28">
        <v>14667.834981544003</v>
      </c>
      <c r="AF73" s="26">
        <v>134573.75120000012</v>
      </c>
      <c r="AG73" s="27">
        <v>21876.30899507201</v>
      </c>
      <c r="AH73" s="28">
        <v>14086.843718487993</v>
      </c>
      <c r="AI73" s="26">
        <v>137069.68480000002</v>
      </c>
      <c r="AJ73" s="27">
        <v>22282.047961088032</v>
      </c>
      <c r="AK73" s="28">
        <v>14669.21872693602</v>
      </c>
      <c r="AL73" s="26">
        <v>135433.03440000003</v>
      </c>
      <c r="AM73" s="27">
        <v>22015.994072063982</v>
      </c>
      <c r="AN73" s="28">
        <v>14229.738449279999</v>
      </c>
      <c r="AO73" s="26">
        <v>141838.83439999988</v>
      </c>
      <c r="AP73" s="27">
        <v>23057.320920063972</v>
      </c>
      <c r="AQ73" s="28">
        <v>15446.235392791994</v>
      </c>
      <c r="AR73" s="26">
        <v>137084.88800000009</v>
      </c>
      <c r="AS73" s="27">
        <v>22284.519393280018</v>
      </c>
      <c r="AT73" s="28">
        <v>15364.481087224001</v>
      </c>
      <c r="AU73" s="26">
        <v>133889.27679999991</v>
      </c>
      <c r="AV73" s="27">
        <v>21765.040836607983</v>
      </c>
      <c r="AW73" s="28">
        <v>15216.632662679987</v>
      </c>
    </row>
    <row r="74" spans="1:49" x14ac:dyDescent="0.25">
      <c r="A74" s="19">
        <v>71</v>
      </c>
      <c r="B74" s="20" t="s">
        <v>722</v>
      </c>
      <c r="C74" s="96">
        <v>0.84</v>
      </c>
      <c r="D74" s="96" t="s">
        <v>304</v>
      </c>
      <c r="E74" s="91">
        <v>40234</v>
      </c>
      <c r="F74" s="91">
        <v>40234</v>
      </c>
      <c r="G74" s="89" t="s">
        <v>355</v>
      </c>
      <c r="H74" s="87">
        <f t="shared" si="5"/>
        <v>6558231.6000000006</v>
      </c>
      <c r="I74" s="21">
        <f t="shared" si="5"/>
        <v>937320.38059800002</v>
      </c>
      <c r="J74" s="22">
        <f t="shared" si="6"/>
        <v>0.14292273249361914</v>
      </c>
      <c r="K74" s="13">
        <f t="shared" si="7"/>
        <v>610059.27072119992</v>
      </c>
      <c r="L74" s="14">
        <v>46866.020000000004</v>
      </c>
      <c r="M74" s="15">
        <f t="shared" si="4"/>
        <v>563193.2507211999</v>
      </c>
      <c r="N74" s="26">
        <v>578871.24000000046</v>
      </c>
      <c r="O74" s="27">
        <v>84185.244433199987</v>
      </c>
      <c r="P74" s="28">
        <v>59306.418022800004</v>
      </c>
      <c r="Q74" s="26">
        <v>526683.48000000045</v>
      </c>
      <c r="R74" s="27">
        <v>75147.198926400044</v>
      </c>
      <c r="S74" s="28">
        <v>52694.535979199994</v>
      </c>
      <c r="T74" s="26">
        <v>579548.4599999995</v>
      </c>
      <c r="U74" s="27">
        <v>82689.97427279994</v>
      </c>
      <c r="V74" s="28">
        <v>58583.9348819999</v>
      </c>
      <c r="W74" s="26">
        <v>519649.68000000017</v>
      </c>
      <c r="X74" s="27">
        <v>74143.616342399982</v>
      </c>
      <c r="Y74" s="28">
        <v>51317.38322040005</v>
      </c>
      <c r="Z74" s="26">
        <v>575237.40000000026</v>
      </c>
      <c r="AA74" s="27">
        <v>82074.872231999965</v>
      </c>
      <c r="AB74" s="28">
        <v>52485.573171599986</v>
      </c>
      <c r="AC74" s="26">
        <v>543941.40000000084</v>
      </c>
      <c r="AD74" s="27">
        <v>77609.558951999818</v>
      </c>
      <c r="AE74" s="28">
        <v>47867.587092600013</v>
      </c>
      <c r="AF74" s="26">
        <v>511131.29999999952</v>
      </c>
      <c r="AG74" s="27">
        <v>72928.213884000026</v>
      </c>
      <c r="AH74" s="28">
        <v>43781.769257400032</v>
      </c>
      <c r="AI74" s="26">
        <v>493378.86000000022</v>
      </c>
      <c r="AJ74" s="27">
        <v>70395.295744800067</v>
      </c>
      <c r="AK74" s="28">
        <v>43332.15120839997</v>
      </c>
      <c r="AL74" s="26">
        <v>520875.1800000004</v>
      </c>
      <c r="AM74" s="27">
        <v>74318.470682400133</v>
      </c>
      <c r="AN74" s="28">
        <v>43826.04435540003</v>
      </c>
      <c r="AO74" s="26">
        <v>563474.34000000043</v>
      </c>
      <c r="AP74" s="27">
        <v>80396.518831199879</v>
      </c>
      <c r="AQ74" s="28">
        <v>50159.258496000053</v>
      </c>
      <c r="AR74" s="26">
        <v>568385.69999999879</v>
      </c>
      <c r="AS74" s="27">
        <v>81097.271676000091</v>
      </c>
      <c r="AT74" s="28">
        <v>52525.175801999983</v>
      </c>
      <c r="AU74" s="26">
        <v>577054.55999999982</v>
      </c>
      <c r="AV74" s="27">
        <v>82334.144620800012</v>
      </c>
      <c r="AW74" s="28">
        <v>54179.439233399971</v>
      </c>
    </row>
    <row r="75" spans="1:49" x14ac:dyDescent="0.25">
      <c r="A75" s="19">
        <v>72</v>
      </c>
      <c r="B75" s="20" t="s">
        <v>722</v>
      </c>
      <c r="C75" s="96">
        <v>0.2</v>
      </c>
      <c r="D75" s="96" t="s">
        <v>304</v>
      </c>
      <c r="E75" s="91">
        <v>41025</v>
      </c>
      <c r="F75" s="91">
        <v>41064</v>
      </c>
      <c r="G75" s="89" t="s">
        <v>356</v>
      </c>
      <c r="H75" s="87">
        <f t="shared" si="5"/>
        <v>1635118.3239999986</v>
      </c>
      <c r="I75" s="21">
        <f t="shared" si="5"/>
        <v>266248.67999239994</v>
      </c>
      <c r="J75" s="22">
        <f t="shared" si="6"/>
        <v>0.16283144533606253</v>
      </c>
      <c r="K75" s="13">
        <f t="shared" si="7"/>
        <v>184200.66078140002</v>
      </c>
      <c r="L75" s="14">
        <v>13312.470000000001</v>
      </c>
      <c r="M75" s="15">
        <f t="shared" si="4"/>
        <v>170888.19078140002</v>
      </c>
      <c r="N75" s="26">
        <v>141803.59199999989</v>
      </c>
      <c r="O75" s="27">
        <v>23495.437158479992</v>
      </c>
      <c r="P75" s="28">
        <v>17412.042382880005</v>
      </c>
      <c r="Q75" s="26">
        <v>128471.77599999985</v>
      </c>
      <c r="R75" s="27">
        <v>20884.371906559969</v>
      </c>
      <c r="S75" s="28">
        <v>15398.142956560003</v>
      </c>
      <c r="T75" s="26">
        <v>142090.64799999987</v>
      </c>
      <c r="U75" s="27">
        <v>23098.25573887998</v>
      </c>
      <c r="V75" s="28">
        <v>17186.316848960003</v>
      </c>
      <c r="W75" s="26">
        <v>133974.71199999991</v>
      </c>
      <c r="X75" s="27">
        <v>21778.929182720007</v>
      </c>
      <c r="Y75" s="28">
        <v>15881.641035999983</v>
      </c>
      <c r="Z75" s="26">
        <v>137308.80000000008</v>
      </c>
      <c r="AA75" s="27">
        <v>22320.918527999998</v>
      </c>
      <c r="AB75" s="28">
        <v>15216.834926880007</v>
      </c>
      <c r="AC75" s="26">
        <v>129535.78399999996</v>
      </c>
      <c r="AD75" s="27">
        <v>21057.337047039993</v>
      </c>
      <c r="AE75" s="28">
        <v>13882.435260960019</v>
      </c>
      <c r="AF75" s="26">
        <v>132256.91199999995</v>
      </c>
      <c r="AG75" s="27">
        <v>21499.683614720012</v>
      </c>
      <c r="AH75" s="28">
        <v>13812.699435120003</v>
      </c>
      <c r="AI75" s="26">
        <v>136614.71999999983</v>
      </c>
      <c r="AJ75" s="27">
        <v>22208.088883200006</v>
      </c>
      <c r="AK75" s="28">
        <v>14628.522097199988</v>
      </c>
      <c r="AL75" s="26">
        <v>137038.38399999993</v>
      </c>
      <c r="AM75" s="27">
        <v>22276.959703040022</v>
      </c>
      <c r="AN75" s="28">
        <v>14417.420500639988</v>
      </c>
      <c r="AO75" s="26">
        <v>141779.60800000018</v>
      </c>
      <c r="AP75" s="27">
        <v>23047.693076480002</v>
      </c>
      <c r="AQ75" s="28">
        <v>15421.358324960011</v>
      </c>
      <c r="AR75" s="26">
        <v>137504.61599999972</v>
      </c>
      <c r="AS75" s="27">
        <v>22352.750376959993</v>
      </c>
      <c r="AT75" s="28">
        <v>15426.436048159994</v>
      </c>
      <c r="AU75" s="26">
        <v>136738.77199999962</v>
      </c>
      <c r="AV75" s="27">
        <v>22228.254776320005</v>
      </c>
      <c r="AW75" s="28">
        <v>15516.810963080006</v>
      </c>
    </row>
    <row r="76" spans="1:49" x14ac:dyDescent="0.25">
      <c r="A76" s="19">
        <v>73</v>
      </c>
      <c r="B76" s="20" t="s">
        <v>723</v>
      </c>
      <c r="C76" s="96">
        <v>1.6719999999999999</v>
      </c>
      <c r="D76" s="96" t="s">
        <v>304</v>
      </c>
      <c r="E76" s="98">
        <v>41898</v>
      </c>
      <c r="F76" s="98">
        <v>41898</v>
      </c>
      <c r="G76" s="89" t="s">
        <v>614</v>
      </c>
      <c r="H76" s="87">
        <f t="shared" si="5"/>
        <v>3996777.2000000058</v>
      </c>
      <c r="I76" s="21">
        <f t="shared" si="5"/>
        <v>515744.12988800043</v>
      </c>
      <c r="J76" s="22">
        <f t="shared" si="6"/>
        <v>0.12903999999999993</v>
      </c>
      <c r="K76" s="13">
        <f t="shared" si="7"/>
        <v>307897.68245500023</v>
      </c>
      <c r="L76" s="14">
        <v>25787.21</v>
      </c>
      <c r="M76" s="15">
        <f t="shared" si="4"/>
        <v>282110.47245500021</v>
      </c>
      <c r="N76" s="26">
        <v>0</v>
      </c>
      <c r="O76" s="27">
        <v>0</v>
      </c>
      <c r="P76" s="28">
        <v>0</v>
      </c>
      <c r="Q76" s="26">
        <v>0</v>
      </c>
      <c r="R76" s="27">
        <v>0</v>
      </c>
      <c r="S76" s="28">
        <v>0</v>
      </c>
      <c r="T76" s="26">
        <v>0</v>
      </c>
      <c r="U76" s="27">
        <v>0</v>
      </c>
      <c r="V76" s="28">
        <v>0</v>
      </c>
      <c r="W76" s="26">
        <v>0</v>
      </c>
      <c r="X76" s="27">
        <v>0</v>
      </c>
      <c r="Y76" s="28">
        <v>0</v>
      </c>
      <c r="Z76" s="26">
        <v>0</v>
      </c>
      <c r="AA76" s="27">
        <v>0</v>
      </c>
      <c r="AB76" s="28">
        <v>0</v>
      </c>
      <c r="AC76" s="26">
        <v>0</v>
      </c>
      <c r="AD76" s="27">
        <v>0</v>
      </c>
      <c r="AE76" s="28">
        <v>0</v>
      </c>
      <c r="AF76" s="26">
        <v>0</v>
      </c>
      <c r="AG76" s="27">
        <v>0</v>
      </c>
      <c r="AH76" s="28">
        <v>0</v>
      </c>
      <c r="AI76" s="26">
        <v>0</v>
      </c>
      <c r="AJ76" s="27">
        <v>0</v>
      </c>
      <c r="AK76" s="28">
        <v>0</v>
      </c>
      <c r="AL76" s="26">
        <v>566009.1999999996</v>
      </c>
      <c r="AM76" s="27">
        <v>73037.827167999931</v>
      </c>
      <c r="AN76" s="28">
        <v>39775.141511000016</v>
      </c>
      <c r="AO76" s="26">
        <v>1219602.7999999982</v>
      </c>
      <c r="AP76" s="27">
        <v>157377.54531200018</v>
      </c>
      <c r="AQ76" s="28">
        <v>91762.086704000132</v>
      </c>
      <c r="AR76" s="26">
        <v>1144173.6000000061</v>
      </c>
      <c r="AS76" s="27">
        <v>147644.16134400055</v>
      </c>
      <c r="AT76" s="28">
        <v>90215.830515999987</v>
      </c>
      <c r="AU76" s="26">
        <v>1066991.6000000022</v>
      </c>
      <c r="AV76" s="27">
        <v>137684.59606399981</v>
      </c>
      <c r="AW76" s="28">
        <v>86144.623724000063</v>
      </c>
    </row>
    <row r="77" spans="1:49" x14ac:dyDescent="0.25">
      <c r="A77" s="19">
        <v>74</v>
      </c>
      <c r="B77" s="20" t="s">
        <v>723</v>
      </c>
      <c r="C77" s="96">
        <v>3.9</v>
      </c>
      <c r="D77" s="96" t="s">
        <v>304</v>
      </c>
      <c r="E77" s="91">
        <v>41381</v>
      </c>
      <c r="F77" s="91">
        <v>41381</v>
      </c>
      <c r="G77" s="89" t="s">
        <v>357</v>
      </c>
      <c r="H77" s="87">
        <f t="shared" si="5"/>
        <v>25723870.699999984</v>
      </c>
      <c r="I77" s="21">
        <f t="shared" si="5"/>
        <v>3184968.7448430005</v>
      </c>
      <c r="J77" s="22">
        <f t="shared" si="6"/>
        <v>0.12381374412844497</v>
      </c>
      <c r="K77" s="13">
        <f t="shared" si="7"/>
        <v>1937870.6811670004</v>
      </c>
      <c r="L77" s="14">
        <v>159248.44</v>
      </c>
      <c r="M77" s="15">
        <f t="shared" si="4"/>
        <v>1778622.2411670005</v>
      </c>
      <c r="N77" s="26">
        <v>2805481.5000000093</v>
      </c>
      <c r="O77" s="27">
        <v>353630.94307500066</v>
      </c>
      <c r="P77" s="28">
        <v>233209.98535799995</v>
      </c>
      <c r="Q77" s="26">
        <v>2483832.8999999794</v>
      </c>
      <c r="R77" s="27">
        <v>306852.71646600106</v>
      </c>
      <c r="S77" s="28">
        <v>200740.45158000031</v>
      </c>
      <c r="T77" s="26">
        <v>2678963.4000000139</v>
      </c>
      <c r="U77" s="27">
        <v>330959.13843599882</v>
      </c>
      <c r="V77" s="28">
        <v>220342.89322500007</v>
      </c>
      <c r="W77" s="26">
        <v>2300452.4999999963</v>
      </c>
      <c r="X77" s="27">
        <v>284197.90185000061</v>
      </c>
      <c r="Y77" s="28">
        <v>184967.58786599993</v>
      </c>
      <c r="Z77" s="26">
        <v>2032076.9999999991</v>
      </c>
      <c r="AA77" s="27">
        <v>251042.79257999905</v>
      </c>
      <c r="AB77" s="28">
        <v>148190.48282099984</v>
      </c>
      <c r="AC77" s="26">
        <v>1941453.2999999982</v>
      </c>
      <c r="AD77" s="27">
        <v>239847.14068200035</v>
      </c>
      <c r="AE77" s="28">
        <v>134906.08524599986</v>
      </c>
      <c r="AF77" s="26">
        <v>0</v>
      </c>
      <c r="AG77" s="27">
        <v>0</v>
      </c>
      <c r="AH77" s="28">
        <v>0</v>
      </c>
      <c r="AI77" s="26">
        <v>1198883.3999999992</v>
      </c>
      <c r="AJ77" s="27">
        <v>148110.05523600004</v>
      </c>
      <c r="AK77" s="28">
        <v>81968.377679999903</v>
      </c>
      <c r="AL77" s="26">
        <v>2006698.4000000006</v>
      </c>
      <c r="AM77" s="27">
        <v>247907.52033600002</v>
      </c>
      <c r="AN77" s="28">
        <v>132000.5424429999</v>
      </c>
      <c r="AO77" s="26">
        <v>2811405.2999999942</v>
      </c>
      <c r="AP77" s="27">
        <v>347321.01076200197</v>
      </c>
      <c r="AQ77" s="28">
        <v>196711.48035900044</v>
      </c>
      <c r="AR77" s="26">
        <v>2671988.9999999977</v>
      </c>
      <c r="AS77" s="27">
        <v>330097.52105999942</v>
      </c>
      <c r="AT77" s="28">
        <v>195978.42917699995</v>
      </c>
      <c r="AU77" s="26">
        <v>2792633.9999999986</v>
      </c>
      <c r="AV77" s="27">
        <v>345002.00435999891</v>
      </c>
      <c r="AW77" s="28">
        <v>208854.36541200048</v>
      </c>
    </row>
    <row r="78" spans="1:49" x14ac:dyDescent="0.25">
      <c r="A78" s="19">
        <v>75</v>
      </c>
      <c r="B78" s="20" t="s">
        <v>662</v>
      </c>
      <c r="C78" s="96">
        <v>2.33</v>
      </c>
      <c r="D78" s="96" t="s">
        <v>304</v>
      </c>
      <c r="E78" s="91">
        <v>39965</v>
      </c>
      <c r="F78" s="91">
        <v>39972</v>
      </c>
      <c r="G78" s="89" t="s">
        <v>358</v>
      </c>
      <c r="H78" s="87">
        <f t="shared" si="5"/>
        <v>14953943.550000001</v>
      </c>
      <c r="I78" s="21">
        <f t="shared" si="5"/>
        <v>1902977.8714079992</v>
      </c>
      <c r="J78" s="22">
        <f t="shared" si="6"/>
        <v>0.12725592182725601</v>
      </c>
      <c r="K78" s="13">
        <f t="shared" si="7"/>
        <v>1166030.2296449996</v>
      </c>
      <c r="L78" s="14">
        <v>95148.91</v>
      </c>
      <c r="M78" s="15">
        <f t="shared" si="4"/>
        <v>1070881.3196449997</v>
      </c>
      <c r="N78" s="26">
        <v>1541310.0749999997</v>
      </c>
      <c r="O78" s="27">
        <v>199707.54641774981</v>
      </c>
      <c r="P78" s="28">
        <v>133864.67576849999</v>
      </c>
      <c r="Q78" s="26">
        <v>1417930.050000001</v>
      </c>
      <c r="R78" s="27">
        <v>180062.93704949986</v>
      </c>
      <c r="S78" s="28">
        <v>119548.00729124983</v>
      </c>
      <c r="T78" s="26">
        <v>1589253.3749999995</v>
      </c>
      <c r="U78" s="27">
        <v>201819.28609124979</v>
      </c>
      <c r="V78" s="28">
        <v>135811.91016525007</v>
      </c>
      <c r="W78" s="26">
        <v>1398340.2000000002</v>
      </c>
      <c r="X78" s="27">
        <v>177575.22199799985</v>
      </c>
      <c r="Y78" s="28">
        <v>115459.06402500004</v>
      </c>
      <c r="Z78" s="26">
        <v>1247485.4250000007</v>
      </c>
      <c r="AA78" s="27">
        <v>158418.17412075019</v>
      </c>
      <c r="AB78" s="28">
        <v>93253.121019749902</v>
      </c>
      <c r="AC78" s="26">
        <v>999772.8750000007</v>
      </c>
      <c r="AD78" s="27">
        <v>126961.15739624998</v>
      </c>
      <c r="AE78" s="28">
        <v>70386.893942249968</v>
      </c>
      <c r="AF78" s="26">
        <v>477462.375</v>
      </c>
      <c r="AG78" s="27">
        <v>60632.947001249995</v>
      </c>
      <c r="AH78" s="28">
        <v>34598.015513999977</v>
      </c>
      <c r="AI78" s="26">
        <v>896950.87499999988</v>
      </c>
      <c r="AJ78" s="27">
        <v>113903.79161624993</v>
      </c>
      <c r="AK78" s="28">
        <v>63809.30762325001</v>
      </c>
      <c r="AL78" s="26">
        <v>997055.85000000033</v>
      </c>
      <c r="AM78" s="27">
        <v>126616.12239149994</v>
      </c>
      <c r="AN78" s="28">
        <v>66938.191944750026</v>
      </c>
      <c r="AO78" s="26">
        <v>1556498.4749999992</v>
      </c>
      <c r="AP78" s="27">
        <v>197659.74134025004</v>
      </c>
      <c r="AQ78" s="28">
        <v>113172.31561049994</v>
      </c>
      <c r="AR78" s="26">
        <v>1505343.4499999997</v>
      </c>
      <c r="AS78" s="27">
        <v>191163.56471550005</v>
      </c>
      <c r="AT78" s="28">
        <v>115892.24270249995</v>
      </c>
      <c r="AU78" s="26">
        <v>1326540.5249999999</v>
      </c>
      <c r="AV78" s="27">
        <v>168457.38126974989</v>
      </c>
      <c r="AW78" s="28">
        <v>103296.48403799995</v>
      </c>
    </row>
    <row r="79" spans="1:49" x14ac:dyDescent="0.25">
      <c r="A79" s="19">
        <v>76</v>
      </c>
      <c r="B79" s="20" t="s">
        <v>662</v>
      </c>
      <c r="C79" s="96">
        <v>0.5</v>
      </c>
      <c r="D79" s="96" t="s">
        <v>304</v>
      </c>
      <c r="E79" s="91">
        <v>37935</v>
      </c>
      <c r="F79" s="91">
        <v>39173</v>
      </c>
      <c r="G79" s="89" t="s">
        <v>359</v>
      </c>
      <c r="H79" s="87">
        <f t="shared" si="5"/>
        <v>3092972.060000001</v>
      </c>
      <c r="I79" s="21">
        <f t="shared" si="5"/>
        <v>454749.81309739978</v>
      </c>
      <c r="J79" s="22">
        <f t="shared" si="6"/>
        <v>0.1470268092552377</v>
      </c>
      <c r="K79" s="13">
        <f t="shared" si="7"/>
        <v>299687.56409840012</v>
      </c>
      <c r="L79" s="14">
        <v>22737.499999999996</v>
      </c>
      <c r="M79" s="15">
        <f t="shared" si="4"/>
        <v>276950.06409840012</v>
      </c>
      <c r="N79" s="26">
        <v>171380.43999999997</v>
      </c>
      <c r="O79" s="27">
        <v>25655.651868000001</v>
      </c>
      <c r="P79" s="28">
        <v>18773.296538999995</v>
      </c>
      <c r="Q79" s="26">
        <v>304143.8600000008</v>
      </c>
      <c r="R79" s="27">
        <v>44669.608718199946</v>
      </c>
      <c r="S79" s="28">
        <v>31689.947919600025</v>
      </c>
      <c r="T79" s="26">
        <v>328710.67999999982</v>
      </c>
      <c r="U79" s="27">
        <v>48277.737571599951</v>
      </c>
      <c r="V79" s="28">
        <v>34626.336572200045</v>
      </c>
      <c r="W79" s="26">
        <v>254222.89999999976</v>
      </c>
      <c r="X79" s="27">
        <v>37337.71732299999</v>
      </c>
      <c r="Y79" s="28">
        <v>26189.404500600005</v>
      </c>
      <c r="Z79" s="26">
        <v>261025.14000000016</v>
      </c>
      <c r="AA79" s="27">
        <v>38336.762311799983</v>
      </c>
      <c r="AB79" s="28">
        <v>24632.161786000001</v>
      </c>
      <c r="AC79" s="26">
        <v>226346.88000000006</v>
      </c>
      <c r="AD79" s="27">
        <v>33243.566265600035</v>
      </c>
      <c r="AE79" s="28">
        <v>20394.152377400005</v>
      </c>
      <c r="AF79" s="26">
        <v>198678.40000000008</v>
      </c>
      <c r="AG79" s="27">
        <v>29179.896608000028</v>
      </c>
      <c r="AH79" s="28">
        <v>17345.700781799995</v>
      </c>
      <c r="AI79" s="26">
        <v>180991.61999999997</v>
      </c>
      <c r="AJ79" s="27">
        <v>26582.23922939998</v>
      </c>
      <c r="AK79" s="28">
        <v>16078.105929400002</v>
      </c>
      <c r="AL79" s="26">
        <v>218519.71999999974</v>
      </c>
      <c r="AM79" s="27">
        <v>32093.991276400011</v>
      </c>
      <c r="AN79" s="28">
        <v>18697.978066600008</v>
      </c>
      <c r="AO79" s="26">
        <v>324958.2600000003</v>
      </c>
      <c r="AP79" s="27">
        <v>47726.619646199928</v>
      </c>
      <c r="AQ79" s="28">
        <v>30176.372779999983</v>
      </c>
      <c r="AR79" s="26">
        <v>330979.91999999987</v>
      </c>
      <c r="AS79" s="27">
        <v>48611.020850399938</v>
      </c>
      <c r="AT79" s="28">
        <v>31928.31332780001</v>
      </c>
      <c r="AU79" s="26">
        <v>293014.24000000017</v>
      </c>
      <c r="AV79" s="27">
        <v>43035.001428799995</v>
      </c>
      <c r="AW79" s="28">
        <v>29155.793518000024</v>
      </c>
    </row>
    <row r="80" spans="1:49" x14ac:dyDescent="0.25">
      <c r="A80" s="19">
        <v>77</v>
      </c>
      <c r="B80" s="20" t="s">
        <v>724</v>
      </c>
      <c r="C80" s="96">
        <v>0.2</v>
      </c>
      <c r="D80" s="96" t="s">
        <v>304</v>
      </c>
      <c r="E80" s="91">
        <v>41418</v>
      </c>
      <c r="F80" s="91">
        <v>41418</v>
      </c>
      <c r="G80" s="89" t="s">
        <v>615</v>
      </c>
      <c r="H80" s="87">
        <f t="shared" si="5"/>
        <v>1635120.6307999999</v>
      </c>
      <c r="I80" s="21">
        <f t="shared" si="5"/>
        <v>266233.24809017603</v>
      </c>
      <c r="J80" s="22">
        <f t="shared" si="6"/>
        <v>0.16282177784027996</v>
      </c>
      <c r="K80" s="13">
        <f t="shared" si="7"/>
        <v>184753.50128400797</v>
      </c>
      <c r="L80" s="14">
        <v>39934.970000000008</v>
      </c>
      <c r="M80" s="15">
        <f t="shared" si="4"/>
        <v>144818.53128400797</v>
      </c>
      <c r="N80" s="26">
        <v>136753.46560000005</v>
      </c>
      <c r="O80" s="27">
        <v>22658.681715264018</v>
      </c>
      <c r="P80" s="28">
        <v>16811.054276895989</v>
      </c>
      <c r="Q80" s="26">
        <v>128200.84559999996</v>
      </c>
      <c r="R80" s="27">
        <v>20840.329460736011</v>
      </c>
      <c r="S80" s="28">
        <v>15366.662603312006</v>
      </c>
      <c r="T80" s="26">
        <v>143599.40080000012</v>
      </c>
      <c r="U80" s="27">
        <v>23343.518594048001</v>
      </c>
      <c r="V80" s="28">
        <v>17365.424577495993</v>
      </c>
      <c r="W80" s="26">
        <v>137813.2248</v>
      </c>
      <c r="X80" s="27">
        <v>22402.917823487995</v>
      </c>
      <c r="Y80" s="28">
        <v>16326.902959680008</v>
      </c>
      <c r="Z80" s="26">
        <v>141704.66719999988</v>
      </c>
      <c r="AA80" s="27">
        <v>23035.510700031984</v>
      </c>
      <c r="AB80" s="28">
        <v>15788.711507135997</v>
      </c>
      <c r="AC80" s="26">
        <v>138658.86799999999</v>
      </c>
      <c r="AD80" s="27">
        <v>22540.385582080005</v>
      </c>
      <c r="AE80" s="28">
        <v>14929.472286311975</v>
      </c>
      <c r="AF80" s="26">
        <v>136447.26160000011</v>
      </c>
      <c r="AG80" s="27">
        <v>22180.866845695979</v>
      </c>
      <c r="AH80" s="28">
        <v>14487.189035639998</v>
      </c>
      <c r="AI80" s="26">
        <v>142544.22079999992</v>
      </c>
      <c r="AJ80" s="27">
        <v>23171.988533248004</v>
      </c>
      <c r="AK80" s="28">
        <v>15334.857442312001</v>
      </c>
      <c r="AL80" s="26">
        <v>138395.68239999993</v>
      </c>
      <c r="AM80" s="27">
        <v>22497.602130944011</v>
      </c>
      <c r="AN80" s="28">
        <v>14558.157961568004</v>
      </c>
      <c r="AO80" s="26">
        <v>139759.88800000012</v>
      </c>
      <c r="AP80" s="27">
        <v>22719.367393280001</v>
      </c>
      <c r="AQ80" s="28">
        <v>15256.190802071987</v>
      </c>
      <c r="AR80" s="26">
        <v>137960.36880000003</v>
      </c>
      <c r="AS80" s="27">
        <v>22426.837552128003</v>
      </c>
      <c r="AT80" s="28">
        <v>15474.561996432016</v>
      </c>
      <c r="AU80" s="26">
        <v>113282.73719999992</v>
      </c>
      <c r="AV80" s="27">
        <v>18415.24175923198</v>
      </c>
      <c r="AW80" s="28">
        <v>13054.315835151994</v>
      </c>
    </row>
    <row r="81" spans="1:49" x14ac:dyDescent="0.25">
      <c r="A81" s="19">
        <v>78</v>
      </c>
      <c r="B81" s="20" t="s">
        <v>725</v>
      </c>
      <c r="C81" s="96">
        <v>1.56</v>
      </c>
      <c r="D81" s="96" t="s">
        <v>304</v>
      </c>
      <c r="E81" s="91">
        <v>41199</v>
      </c>
      <c r="F81" s="91">
        <v>41199</v>
      </c>
      <c r="G81" s="89" t="s">
        <v>360</v>
      </c>
      <c r="H81" s="87">
        <f t="shared" si="5"/>
        <v>5525972.5600000015</v>
      </c>
      <c r="I81" s="21">
        <f t="shared" si="5"/>
        <v>715618.08108320017</v>
      </c>
      <c r="J81" s="22">
        <f t="shared" si="6"/>
        <v>0.12950083868733506</v>
      </c>
      <c r="K81" s="13">
        <f t="shared" si="7"/>
        <v>456255.77706920006</v>
      </c>
      <c r="L81" s="14">
        <v>107342.71</v>
      </c>
      <c r="M81" s="15">
        <f t="shared" si="4"/>
        <v>348913.06706920004</v>
      </c>
      <c r="N81" s="26">
        <v>971977.84</v>
      </c>
      <c r="O81" s="27">
        <v>127970.60241439998</v>
      </c>
      <c r="P81" s="28">
        <v>85569.505972399973</v>
      </c>
      <c r="Q81" s="26">
        <v>910111.92000000039</v>
      </c>
      <c r="R81" s="27">
        <v>117440.84215680015</v>
      </c>
      <c r="S81" s="28">
        <v>78058.292646400107</v>
      </c>
      <c r="T81" s="26">
        <v>819597.95999999926</v>
      </c>
      <c r="U81" s="27">
        <v>105760.92075839997</v>
      </c>
      <c r="V81" s="28">
        <v>71007.985461199991</v>
      </c>
      <c r="W81" s="26">
        <v>478592.76000000047</v>
      </c>
      <c r="X81" s="27">
        <v>61757.609750399984</v>
      </c>
      <c r="Y81" s="28">
        <v>40105.333227599971</v>
      </c>
      <c r="Z81" s="26">
        <v>8176.24</v>
      </c>
      <c r="AA81" s="27">
        <v>1055.0620096</v>
      </c>
      <c r="AB81" s="28">
        <v>528.28357800000003</v>
      </c>
      <c r="AC81" s="26">
        <v>0.04</v>
      </c>
      <c r="AD81" s="27">
        <v>5.1615999999999997E-3</v>
      </c>
      <c r="AE81" s="28">
        <v>-2.1832000000000002E-3</v>
      </c>
      <c r="AF81" s="26">
        <v>0</v>
      </c>
      <c r="AG81" s="27">
        <v>0</v>
      </c>
      <c r="AH81" s="28">
        <v>0</v>
      </c>
      <c r="AI81" s="26">
        <v>0</v>
      </c>
      <c r="AJ81" s="27">
        <v>0</v>
      </c>
      <c r="AK81" s="28">
        <v>0</v>
      </c>
      <c r="AL81" s="26">
        <v>0</v>
      </c>
      <c r="AM81" s="27">
        <v>0</v>
      </c>
      <c r="AN81" s="28">
        <v>0</v>
      </c>
      <c r="AO81" s="26">
        <v>493428.1199999993</v>
      </c>
      <c r="AP81" s="27">
        <v>63671.964604799978</v>
      </c>
      <c r="AQ81" s="28">
        <v>37329.982516400036</v>
      </c>
      <c r="AR81" s="26">
        <v>853083.24000000104</v>
      </c>
      <c r="AS81" s="27">
        <v>110081.86128960003</v>
      </c>
      <c r="AT81" s="28">
        <v>65538.18271600001</v>
      </c>
      <c r="AU81" s="26">
        <v>991004.44000000064</v>
      </c>
      <c r="AV81" s="27">
        <v>127879.21293760004</v>
      </c>
      <c r="AW81" s="28">
        <v>78118.213134399979</v>
      </c>
    </row>
    <row r="82" spans="1:49" x14ac:dyDescent="0.25">
      <c r="A82" s="19">
        <v>79</v>
      </c>
      <c r="B82" s="20" t="s">
        <v>284</v>
      </c>
      <c r="C82" s="96">
        <v>0.14000000000000001</v>
      </c>
      <c r="D82" s="96" t="s">
        <v>304</v>
      </c>
      <c r="E82" s="91">
        <v>40217</v>
      </c>
      <c r="F82" s="91">
        <v>40217</v>
      </c>
      <c r="G82" s="89" t="s">
        <v>361</v>
      </c>
      <c r="H82" s="87">
        <f t="shared" si="5"/>
        <v>625160.7587602823</v>
      </c>
      <c r="I82" s="21">
        <f t="shared" si="5"/>
        <v>104297.37517057188</v>
      </c>
      <c r="J82" s="22">
        <f t="shared" si="6"/>
        <v>0.16683288851558367</v>
      </c>
      <c r="K82" s="13">
        <f t="shared" si="7"/>
        <v>73855.155148988168</v>
      </c>
      <c r="L82" s="14">
        <v>15644.6</v>
      </c>
      <c r="M82" s="15">
        <f t="shared" si="4"/>
        <v>58210.555148988169</v>
      </c>
      <c r="N82" s="26">
        <v>68726.495999999985</v>
      </c>
      <c r="O82" s="27">
        <v>11662.199106240001</v>
      </c>
      <c r="P82" s="28">
        <v>8706.88194492</v>
      </c>
      <c r="Q82" s="26">
        <v>43472.178000000014</v>
      </c>
      <c r="R82" s="27">
        <v>7237.2481934399975</v>
      </c>
      <c r="S82" s="28">
        <v>5420.7832331999989</v>
      </c>
      <c r="T82" s="26">
        <v>84590.441999999821</v>
      </c>
      <c r="U82" s="27">
        <v>14082.616784159998</v>
      </c>
      <c r="V82" s="28">
        <v>10516.428079980002</v>
      </c>
      <c r="W82" s="26">
        <v>63737.897999999936</v>
      </c>
      <c r="X82" s="27">
        <v>10611.085259039995</v>
      </c>
      <c r="Y82" s="28">
        <v>7751.617932719998</v>
      </c>
      <c r="Z82" s="26">
        <v>58034.22</v>
      </c>
      <c r="AA82" s="27">
        <v>9661.5369455999935</v>
      </c>
      <c r="AB82" s="28">
        <v>6698.1166194600091</v>
      </c>
      <c r="AC82" s="26">
        <v>15848.938760282674</v>
      </c>
      <c r="AD82" s="27">
        <v>2638.5313248118614</v>
      </c>
      <c r="AE82" s="28">
        <v>1672.3946546481288</v>
      </c>
      <c r="AF82" s="26">
        <v>0</v>
      </c>
      <c r="AG82" s="27">
        <v>0</v>
      </c>
      <c r="AH82" s="28">
        <v>0</v>
      </c>
      <c r="AI82" s="26">
        <v>0</v>
      </c>
      <c r="AJ82" s="27">
        <v>0</v>
      </c>
      <c r="AK82" s="28">
        <v>0</v>
      </c>
      <c r="AL82" s="26">
        <v>41378.855999999985</v>
      </c>
      <c r="AM82" s="27">
        <v>6888.7519468799992</v>
      </c>
      <c r="AN82" s="28">
        <v>4521.3177343199959</v>
      </c>
      <c r="AO82" s="26">
        <v>78327.144000000015</v>
      </c>
      <c r="AP82" s="27">
        <v>13039.902933120025</v>
      </c>
      <c r="AQ82" s="28">
        <v>8818.4195068800018</v>
      </c>
      <c r="AR82" s="26">
        <v>82166.022000000055</v>
      </c>
      <c r="AS82" s="27">
        <v>13678.999342559991</v>
      </c>
      <c r="AT82" s="28">
        <v>9365.3347076400059</v>
      </c>
      <c r="AU82" s="26">
        <v>88878.56399999994</v>
      </c>
      <c r="AV82" s="27">
        <v>14796.503334720001</v>
      </c>
      <c r="AW82" s="28">
        <v>10383.860735220016</v>
      </c>
    </row>
    <row r="83" spans="1:49" x14ac:dyDescent="0.25">
      <c r="A83" s="19">
        <v>80</v>
      </c>
      <c r="B83" s="20" t="s">
        <v>285</v>
      </c>
      <c r="C83" s="96">
        <v>1.9419999999999999</v>
      </c>
      <c r="D83" s="96" t="s">
        <v>304</v>
      </c>
      <c r="E83" s="91">
        <v>36917</v>
      </c>
      <c r="F83" s="91">
        <v>39114</v>
      </c>
      <c r="G83" s="89" t="s">
        <v>362</v>
      </c>
      <c r="H83" s="87">
        <f>N83+Q83+T83+W83+Z83+AC83+AF83+AI83+AL83+AO83+AR83+AU83</f>
        <v>149085.99999999985</v>
      </c>
      <c r="I83" s="21">
        <f t="shared" si="5"/>
        <v>19238.057439999993</v>
      </c>
      <c r="J83" s="22">
        <f t="shared" si="6"/>
        <v>0.12904000000000007</v>
      </c>
      <c r="K83" s="13">
        <f t="shared" si="7"/>
        <v>12264.380527999987</v>
      </c>
      <c r="L83" s="14">
        <v>961.90000000000009</v>
      </c>
      <c r="M83" s="15">
        <f t="shared" si="4"/>
        <v>11302.480527999987</v>
      </c>
      <c r="N83" s="26">
        <v>0</v>
      </c>
      <c r="O83" s="27">
        <v>0</v>
      </c>
      <c r="P83" s="28">
        <v>0</v>
      </c>
      <c r="Q83" s="26">
        <v>0</v>
      </c>
      <c r="R83" s="27">
        <v>0</v>
      </c>
      <c r="S83" s="28">
        <v>0</v>
      </c>
      <c r="T83" s="26">
        <v>0</v>
      </c>
      <c r="U83" s="27">
        <v>0</v>
      </c>
      <c r="V83" s="28">
        <v>0</v>
      </c>
      <c r="W83" s="26">
        <v>0</v>
      </c>
      <c r="X83" s="27">
        <v>0</v>
      </c>
      <c r="Y83" s="28">
        <v>0</v>
      </c>
      <c r="Z83" s="26">
        <v>0</v>
      </c>
      <c r="AA83" s="27">
        <v>0</v>
      </c>
      <c r="AB83" s="28">
        <v>0</v>
      </c>
      <c r="AC83" s="26">
        <v>0</v>
      </c>
      <c r="AD83" s="27">
        <v>0</v>
      </c>
      <c r="AE83" s="28">
        <v>0</v>
      </c>
      <c r="AF83" s="26">
        <v>0</v>
      </c>
      <c r="AG83" s="27">
        <v>0</v>
      </c>
      <c r="AH83" s="28">
        <v>0</v>
      </c>
      <c r="AI83" s="26">
        <v>0</v>
      </c>
      <c r="AJ83" s="27">
        <v>0</v>
      </c>
      <c r="AK83" s="28">
        <v>0</v>
      </c>
      <c r="AL83" s="26">
        <v>0</v>
      </c>
      <c r="AM83" s="27">
        <v>0</v>
      </c>
      <c r="AN83" s="28">
        <v>0</v>
      </c>
      <c r="AO83" s="26">
        <v>184.4</v>
      </c>
      <c r="AP83" s="27">
        <v>23.794975999999998</v>
      </c>
      <c r="AQ83" s="28">
        <v>11.410472</v>
      </c>
      <c r="AR83" s="26">
        <v>0</v>
      </c>
      <c r="AS83" s="27">
        <v>0</v>
      </c>
      <c r="AT83" s="28">
        <v>0</v>
      </c>
      <c r="AU83" s="26">
        <v>148901.59999999986</v>
      </c>
      <c r="AV83" s="27">
        <v>19214.262463999992</v>
      </c>
      <c r="AW83" s="28">
        <v>12252.970055999987</v>
      </c>
    </row>
    <row r="84" spans="1:49" x14ac:dyDescent="0.25">
      <c r="A84" s="19">
        <v>81</v>
      </c>
      <c r="B84" s="20" t="s">
        <v>286</v>
      </c>
      <c r="C84" s="96">
        <v>1.3</v>
      </c>
      <c r="D84" s="96" t="s">
        <v>304</v>
      </c>
      <c r="E84" s="91">
        <v>37939</v>
      </c>
      <c r="F84" s="91">
        <v>39173</v>
      </c>
      <c r="G84" s="89" t="s">
        <v>363</v>
      </c>
      <c r="H84" s="87">
        <f t="shared" si="5"/>
        <v>7518934.0000000028</v>
      </c>
      <c r="I84" s="21">
        <f t="shared" si="5"/>
        <v>998430.40383600025</v>
      </c>
      <c r="J84" s="22">
        <f t="shared" si="6"/>
        <v>0.13278882403223646</v>
      </c>
      <c r="K84" s="13">
        <f t="shared" si="7"/>
        <v>620462.99348599999</v>
      </c>
      <c r="L84" s="14">
        <v>49921.53</v>
      </c>
      <c r="M84" s="15">
        <f t="shared" si="4"/>
        <v>570541.46348599996</v>
      </c>
      <c r="N84" s="26">
        <v>807304.40000000014</v>
      </c>
      <c r="O84" s="27">
        <v>109139.48183600004</v>
      </c>
      <c r="P84" s="28">
        <v>74158.599937999912</v>
      </c>
      <c r="Q84" s="26">
        <v>684655.80000000028</v>
      </c>
      <c r="R84" s="27">
        <v>90716.893499999875</v>
      </c>
      <c r="S84" s="28">
        <v>61280.568124000041</v>
      </c>
      <c r="T84" s="26">
        <v>669375.00000000035</v>
      </c>
      <c r="U84" s="27">
        <v>88692.187500000116</v>
      </c>
      <c r="V84" s="28">
        <v>60496.585069999965</v>
      </c>
      <c r="W84" s="26">
        <v>570695.60000000033</v>
      </c>
      <c r="X84" s="27">
        <v>75617.166999999929</v>
      </c>
      <c r="Y84" s="28">
        <v>50247.81063800001</v>
      </c>
      <c r="Z84" s="26">
        <v>660442.80000000051</v>
      </c>
      <c r="AA84" s="27">
        <v>87508.671000000133</v>
      </c>
      <c r="AB84" s="28">
        <v>52799.225852000018</v>
      </c>
      <c r="AC84" s="26">
        <v>419567.60000000015</v>
      </c>
      <c r="AD84" s="27">
        <v>55592.706999999929</v>
      </c>
      <c r="AE84" s="28">
        <v>32485.113104000004</v>
      </c>
      <c r="AF84" s="26">
        <v>571201.60000000009</v>
      </c>
      <c r="AG84" s="27">
        <v>75684.211999999956</v>
      </c>
      <c r="AH84" s="28">
        <v>41451.151066000042</v>
      </c>
      <c r="AI84" s="26">
        <v>582754.60000000021</v>
      </c>
      <c r="AJ84" s="27">
        <v>77214.984500000137</v>
      </c>
      <c r="AK84" s="28">
        <v>44887.510675999984</v>
      </c>
      <c r="AL84" s="26">
        <v>547196.19999999984</v>
      </c>
      <c r="AM84" s="27">
        <v>72503.496500000067</v>
      </c>
      <c r="AN84" s="28">
        <v>40657.394330000032</v>
      </c>
      <c r="AO84" s="26">
        <v>611236.40000000014</v>
      </c>
      <c r="AP84" s="27">
        <v>80988.823000000062</v>
      </c>
      <c r="AQ84" s="28">
        <v>47137.882295999974</v>
      </c>
      <c r="AR84" s="26">
        <v>647302.80000000028</v>
      </c>
      <c r="AS84" s="27">
        <v>85767.621000000057</v>
      </c>
      <c r="AT84" s="28">
        <v>52602.214043999986</v>
      </c>
      <c r="AU84" s="26">
        <v>747201.2</v>
      </c>
      <c r="AV84" s="27">
        <v>99004.158999999941</v>
      </c>
      <c r="AW84" s="28">
        <v>62258.938348000047</v>
      </c>
    </row>
    <row r="85" spans="1:49" x14ac:dyDescent="0.25">
      <c r="A85" s="19">
        <v>82</v>
      </c>
      <c r="B85" s="20" t="s">
        <v>287</v>
      </c>
      <c r="C85" s="96">
        <v>3.99</v>
      </c>
      <c r="D85" s="96" t="s">
        <v>304</v>
      </c>
      <c r="E85" s="91">
        <v>39633</v>
      </c>
      <c r="F85" s="91">
        <v>39633</v>
      </c>
      <c r="G85" s="89" t="s">
        <v>364</v>
      </c>
      <c r="H85" s="87">
        <f t="shared" si="5"/>
        <v>23820683.197109301</v>
      </c>
      <c r="I85" s="21">
        <f t="shared" si="5"/>
        <v>2949886.5166101302</v>
      </c>
      <c r="J85" s="22">
        <f t="shared" si="6"/>
        <v>0.12383719191429851</v>
      </c>
      <c r="K85" s="13">
        <f t="shared" si="7"/>
        <v>1790908.2864955552</v>
      </c>
      <c r="L85" s="14">
        <v>147494.32999999999</v>
      </c>
      <c r="M85" s="15">
        <f t="shared" si="4"/>
        <v>1643413.9564955551</v>
      </c>
      <c r="N85" s="26">
        <v>2820443.9997029859</v>
      </c>
      <c r="O85" s="27">
        <v>355516.96616256353</v>
      </c>
      <c r="P85" s="28">
        <v>234388.21610331634</v>
      </c>
      <c r="Q85" s="26">
        <v>2555317.5997325941</v>
      </c>
      <c r="R85" s="27">
        <v>315683.93627096451</v>
      </c>
      <c r="S85" s="28">
        <v>206662.91991437314</v>
      </c>
      <c r="T85" s="26">
        <v>2514679.1997054894</v>
      </c>
      <c r="U85" s="27">
        <v>310663.4683316166</v>
      </c>
      <c r="V85" s="28">
        <v>205467.84620785023</v>
      </c>
      <c r="W85" s="26">
        <v>1777001.5997768003</v>
      </c>
      <c r="X85" s="27">
        <v>219530.77763642499</v>
      </c>
      <c r="Y85" s="28">
        <v>140535.11646230178</v>
      </c>
      <c r="Z85" s="26">
        <v>1794258.3997691988</v>
      </c>
      <c r="AA85" s="27">
        <v>221662.68270748685</v>
      </c>
      <c r="AB85" s="28">
        <v>128708.14121547579</v>
      </c>
      <c r="AC85" s="26">
        <v>1557705.5997990039</v>
      </c>
      <c r="AD85" s="27">
        <v>192438.94979916891</v>
      </c>
      <c r="AE85" s="28">
        <v>106739.96518628424</v>
      </c>
      <c r="AF85" s="26">
        <v>1371972.7998334009</v>
      </c>
      <c r="AG85" s="27">
        <v>169493.51969141865</v>
      </c>
      <c r="AH85" s="28">
        <v>91396.896172777677</v>
      </c>
      <c r="AI85" s="26">
        <v>305984.79996099998</v>
      </c>
      <c r="AJ85" s="27">
        <v>37801.362187181956</v>
      </c>
      <c r="AK85" s="28">
        <v>22716.520813118696</v>
      </c>
      <c r="AL85" s="26">
        <v>1384767.9998296008</v>
      </c>
      <c r="AM85" s="27">
        <v>171074.23869894879</v>
      </c>
      <c r="AN85" s="28">
        <v>90782.259204896574</v>
      </c>
      <c r="AO85" s="26">
        <v>2316967.9996976135</v>
      </c>
      <c r="AP85" s="27">
        <v>286238.22668264079</v>
      </c>
      <c r="AQ85" s="28">
        <v>163352.49722671421</v>
      </c>
      <c r="AR85" s="26">
        <v>2630337.5996613041</v>
      </c>
      <c r="AS85" s="27">
        <v>324951.9070621556</v>
      </c>
      <c r="AT85" s="28">
        <v>191765.80655930316</v>
      </c>
      <c r="AU85" s="26">
        <v>2791245.5996403066</v>
      </c>
      <c r="AV85" s="27">
        <v>344830.48137955886</v>
      </c>
      <c r="AW85" s="28">
        <v>208392.1014291434</v>
      </c>
    </row>
    <row r="86" spans="1:49" x14ac:dyDescent="0.25">
      <c r="A86" s="19">
        <v>83</v>
      </c>
      <c r="B86" s="20" t="s">
        <v>288</v>
      </c>
      <c r="C86" s="96">
        <v>0.14000000000000001</v>
      </c>
      <c r="D86" s="96" t="s">
        <v>304</v>
      </c>
      <c r="E86" s="91">
        <v>41242</v>
      </c>
      <c r="F86" s="91">
        <v>41254</v>
      </c>
      <c r="G86" s="89" t="s">
        <v>365</v>
      </c>
      <c r="H86" s="87">
        <f t="shared" si="5"/>
        <v>567184.17480000027</v>
      </c>
      <c r="I86" s="21">
        <f t="shared" si="5"/>
        <v>94720.968342384003</v>
      </c>
      <c r="J86" s="22">
        <f t="shared" si="6"/>
        <v>0.16700213537478259</v>
      </c>
      <c r="K86" s="13">
        <f t="shared" si="7"/>
        <v>68917.871751983985</v>
      </c>
      <c r="L86" s="14">
        <v>14208.14</v>
      </c>
      <c r="M86" s="15">
        <f t="shared" si="4"/>
        <v>54709.731751983985</v>
      </c>
      <c r="N86" s="26">
        <v>92257.608000000109</v>
      </c>
      <c r="O86" s="27">
        <v>15655.193501519992</v>
      </c>
      <c r="P86" s="28">
        <v>11678.230123691999</v>
      </c>
      <c r="Q86" s="26">
        <v>88661.377800000089</v>
      </c>
      <c r="R86" s="27">
        <v>14760.346176144001</v>
      </c>
      <c r="S86" s="28">
        <v>10970.422813872006</v>
      </c>
      <c r="T86" s="26">
        <v>94094.049000000057</v>
      </c>
      <c r="U86" s="27">
        <v>15664.777277520012</v>
      </c>
      <c r="V86" s="28">
        <v>11775.118430646007</v>
      </c>
      <c r="W86" s="26">
        <v>64374.315600000053</v>
      </c>
      <c r="X86" s="27">
        <v>10717.036061088002</v>
      </c>
      <c r="Y86" s="28">
        <v>7974.1851149879913</v>
      </c>
      <c r="Z86" s="26">
        <v>0</v>
      </c>
      <c r="AA86" s="27">
        <v>0</v>
      </c>
      <c r="AB86" s="28">
        <v>0</v>
      </c>
      <c r="AC86" s="26">
        <v>0</v>
      </c>
      <c r="AD86" s="27">
        <v>0</v>
      </c>
      <c r="AE86" s="28">
        <v>0</v>
      </c>
      <c r="AF86" s="26">
        <v>0</v>
      </c>
      <c r="AG86" s="27">
        <v>0</v>
      </c>
      <c r="AH86" s="28">
        <v>0</v>
      </c>
      <c r="AI86" s="26">
        <v>0</v>
      </c>
      <c r="AJ86" s="27">
        <v>0</v>
      </c>
      <c r="AK86" s="28">
        <v>0</v>
      </c>
      <c r="AL86" s="26">
        <v>0</v>
      </c>
      <c r="AM86" s="27">
        <v>0</v>
      </c>
      <c r="AN86" s="28">
        <v>0</v>
      </c>
      <c r="AO86" s="26">
        <v>53718.195600000035</v>
      </c>
      <c r="AP86" s="27">
        <v>8943.0052034879973</v>
      </c>
      <c r="AQ86" s="28">
        <v>6140.6553435539945</v>
      </c>
      <c r="AR86" s="26">
        <v>75388.138799999986</v>
      </c>
      <c r="AS86" s="27">
        <v>12550.617347423988</v>
      </c>
      <c r="AT86" s="28">
        <v>8775.5959311300012</v>
      </c>
      <c r="AU86" s="26">
        <v>98690.49</v>
      </c>
      <c r="AV86" s="27">
        <v>16429.992775200008</v>
      </c>
      <c r="AW86" s="28">
        <v>11603.663994101977</v>
      </c>
    </row>
    <row r="87" spans="1:49" x14ac:dyDescent="0.25">
      <c r="A87" s="19">
        <v>84</v>
      </c>
      <c r="B87" s="36" t="s">
        <v>289</v>
      </c>
      <c r="C87" s="96">
        <v>0.995</v>
      </c>
      <c r="D87" s="96" t="s">
        <v>304</v>
      </c>
      <c r="E87" s="91">
        <v>40791</v>
      </c>
      <c r="F87" s="91">
        <v>40791</v>
      </c>
      <c r="G87" s="89" t="s">
        <v>366</v>
      </c>
      <c r="H87" s="87">
        <f t="shared" si="5"/>
        <v>7164395</v>
      </c>
      <c r="I87" s="21">
        <f t="shared" si="5"/>
        <v>1024166.2659125003</v>
      </c>
      <c r="J87" s="22">
        <f t="shared" si="6"/>
        <v>0.14295223335850415</v>
      </c>
      <c r="K87" s="13">
        <f t="shared" si="7"/>
        <v>662887.63986250025</v>
      </c>
      <c r="L87" s="14">
        <v>51208.34</v>
      </c>
      <c r="M87" s="15">
        <f t="shared" si="4"/>
        <v>611679.29986250028</v>
      </c>
      <c r="N87" s="26">
        <v>709231.75</v>
      </c>
      <c r="O87" s="27">
        <v>103143.57340250017</v>
      </c>
      <c r="P87" s="28">
        <v>72717.857917499947</v>
      </c>
      <c r="Q87" s="26">
        <v>65074.75</v>
      </c>
      <c r="R87" s="27">
        <v>9284.8653300000005</v>
      </c>
      <c r="S87" s="28">
        <v>6649.2593999999981</v>
      </c>
      <c r="T87" s="26">
        <v>715579.75</v>
      </c>
      <c r="U87" s="27">
        <v>102098.91872999999</v>
      </c>
      <c r="V87" s="28">
        <v>72377.016910000093</v>
      </c>
      <c r="W87" s="26">
        <v>696235</v>
      </c>
      <c r="X87" s="27">
        <v>99338.809799999988</v>
      </c>
      <c r="Y87" s="28">
        <v>68699.57924250004</v>
      </c>
      <c r="Z87" s="26">
        <v>702143.75</v>
      </c>
      <c r="AA87" s="27">
        <v>100181.87025000002</v>
      </c>
      <c r="AB87" s="28">
        <v>64077.230340000009</v>
      </c>
      <c r="AC87" s="26">
        <v>699368.75</v>
      </c>
      <c r="AD87" s="27">
        <v>99785.933250000133</v>
      </c>
      <c r="AE87" s="28">
        <v>61347.903902500024</v>
      </c>
      <c r="AF87" s="26">
        <v>700120.25</v>
      </c>
      <c r="AG87" s="27">
        <v>99893.157270000069</v>
      </c>
      <c r="AH87" s="28">
        <v>59789.639152500007</v>
      </c>
      <c r="AI87" s="26">
        <v>475574.5</v>
      </c>
      <c r="AJ87" s="27">
        <v>67854.969660000061</v>
      </c>
      <c r="AK87" s="28">
        <v>39820.159280000007</v>
      </c>
      <c r="AL87" s="26">
        <v>421659.5</v>
      </c>
      <c r="AM87" s="27">
        <v>60162.377460000011</v>
      </c>
      <c r="AN87" s="28">
        <v>35413.22727000001</v>
      </c>
      <c r="AO87" s="26">
        <v>714641.75</v>
      </c>
      <c r="AP87" s="27">
        <v>101965.08489000003</v>
      </c>
      <c r="AQ87" s="28">
        <v>63617.587874999939</v>
      </c>
      <c r="AR87" s="26">
        <v>699742</v>
      </c>
      <c r="AS87" s="27">
        <v>99839.188559999879</v>
      </c>
      <c r="AT87" s="28">
        <v>64553.388200000045</v>
      </c>
      <c r="AU87" s="26">
        <v>565023.25</v>
      </c>
      <c r="AV87" s="27">
        <v>80617.517309999952</v>
      </c>
      <c r="AW87" s="28">
        <v>53824.790372500087</v>
      </c>
    </row>
    <row r="88" spans="1:49" x14ac:dyDescent="0.25">
      <c r="A88" s="19">
        <v>85</v>
      </c>
      <c r="B88" s="36" t="s">
        <v>290</v>
      </c>
      <c r="C88" s="96">
        <v>0.6</v>
      </c>
      <c r="D88" s="96" t="s">
        <v>304</v>
      </c>
      <c r="E88" s="91">
        <v>40742</v>
      </c>
      <c r="F88" s="91">
        <v>40742</v>
      </c>
      <c r="G88" s="89" t="s">
        <v>367</v>
      </c>
      <c r="H88" s="87">
        <f t="shared" si="5"/>
        <v>4121217.3799999976</v>
      </c>
      <c r="I88" s="21">
        <f t="shared" si="5"/>
        <v>606101.70799180015</v>
      </c>
      <c r="J88" s="22">
        <f t="shared" si="6"/>
        <v>0.14706860912825728</v>
      </c>
      <c r="K88" s="13">
        <f t="shared" si="7"/>
        <v>400858.39103180025</v>
      </c>
      <c r="L88" s="14">
        <v>37885.979999999996</v>
      </c>
      <c r="M88" s="15">
        <f t="shared" si="4"/>
        <v>362972.41103180026</v>
      </c>
      <c r="N88" s="26">
        <v>289226.6399999999</v>
      </c>
      <c r="O88" s="27">
        <v>43297.228008000013</v>
      </c>
      <c r="P88" s="28">
        <v>31058.699653800046</v>
      </c>
      <c r="Q88" s="26">
        <v>221365.01999999981</v>
      </c>
      <c r="R88" s="27">
        <v>32511.880487400053</v>
      </c>
      <c r="S88" s="28">
        <v>23290.716580000008</v>
      </c>
      <c r="T88" s="26">
        <v>322178.15999999957</v>
      </c>
      <c r="U88" s="27">
        <v>47318.306359200018</v>
      </c>
      <c r="V88" s="28">
        <v>34111.888795000043</v>
      </c>
      <c r="W88" s="26">
        <v>393983.34000000014</v>
      </c>
      <c r="X88" s="27">
        <v>57864.333145800068</v>
      </c>
      <c r="Y88" s="28">
        <v>40387.113780800006</v>
      </c>
      <c r="Z88" s="26">
        <v>424084.35999999964</v>
      </c>
      <c r="AA88" s="27">
        <v>62285.269953200092</v>
      </c>
      <c r="AB88" s="28">
        <v>40525.544821000069</v>
      </c>
      <c r="AC88" s="26">
        <v>401232.78000000038</v>
      </c>
      <c r="AD88" s="27">
        <v>58929.058398599875</v>
      </c>
      <c r="AE88" s="28">
        <v>36955.881139800018</v>
      </c>
      <c r="AF88" s="26">
        <v>309164.38</v>
      </c>
      <c r="AG88" s="27">
        <v>45406.972490600041</v>
      </c>
      <c r="AH88" s="28">
        <v>28378.091213599993</v>
      </c>
      <c r="AI88" s="26">
        <v>183413.54000000004</v>
      </c>
      <c r="AJ88" s="27">
        <v>26937.946619800037</v>
      </c>
      <c r="AK88" s="28">
        <v>17774.390471399998</v>
      </c>
      <c r="AL88" s="26">
        <v>374563.17999999941</v>
      </c>
      <c r="AM88" s="27">
        <v>55012.094246599925</v>
      </c>
      <c r="AN88" s="28">
        <v>33520.491447999993</v>
      </c>
      <c r="AO88" s="26">
        <v>436090.51999999979</v>
      </c>
      <c r="AP88" s="27">
        <v>64048.614672400079</v>
      </c>
      <c r="AQ88" s="28">
        <v>40606.555064200045</v>
      </c>
      <c r="AR88" s="26">
        <v>391581.23999999993</v>
      </c>
      <c r="AS88" s="27">
        <v>57511.536718799995</v>
      </c>
      <c r="AT88" s="28">
        <v>37610.470503799959</v>
      </c>
      <c r="AU88" s="26">
        <v>374334.21999999968</v>
      </c>
      <c r="AV88" s="27">
        <v>54978.466891399985</v>
      </c>
      <c r="AW88" s="28">
        <v>36638.547560400017</v>
      </c>
    </row>
    <row r="89" spans="1:49" x14ac:dyDescent="0.25">
      <c r="A89" s="19">
        <v>86</v>
      </c>
      <c r="B89" s="36" t="s">
        <v>291</v>
      </c>
      <c r="C89" s="96">
        <v>0.6</v>
      </c>
      <c r="D89" s="96" t="s">
        <v>304</v>
      </c>
      <c r="E89" s="91">
        <v>41276</v>
      </c>
      <c r="F89" s="91">
        <v>41276</v>
      </c>
      <c r="G89" s="89" t="s">
        <v>368</v>
      </c>
      <c r="H89" s="87">
        <f t="shared" si="5"/>
        <v>4593686.7499999991</v>
      </c>
      <c r="I89" s="21">
        <f t="shared" si="5"/>
        <v>675906.01201649965</v>
      </c>
      <c r="J89" s="22">
        <f t="shared" si="6"/>
        <v>0.14713802851631094</v>
      </c>
      <c r="K89" s="13">
        <f t="shared" si="7"/>
        <v>442476.22789799992</v>
      </c>
      <c r="L89" s="14">
        <v>33795.300000000003</v>
      </c>
      <c r="M89" s="15">
        <f t="shared" si="4"/>
        <v>408680.92789799994</v>
      </c>
      <c r="N89" s="26">
        <v>435066.79999999964</v>
      </c>
      <c r="O89" s="27">
        <v>65129.499959999834</v>
      </c>
      <c r="P89" s="28">
        <v>46465.866667499977</v>
      </c>
      <c r="Q89" s="26">
        <v>392497.24999999971</v>
      </c>
      <c r="R89" s="27">
        <v>57646.071107499985</v>
      </c>
      <c r="S89" s="28">
        <v>40858.756614000005</v>
      </c>
      <c r="T89" s="26">
        <v>302183.20000000036</v>
      </c>
      <c r="U89" s="27">
        <v>44381.646583999995</v>
      </c>
      <c r="V89" s="28">
        <v>31468.236134999992</v>
      </c>
      <c r="W89" s="26">
        <v>110313.85000000008</v>
      </c>
      <c r="X89" s="27">
        <v>16201.795149500002</v>
      </c>
      <c r="Y89" s="28">
        <v>10878.852556499998</v>
      </c>
      <c r="Z89" s="26">
        <v>415915.15</v>
      </c>
      <c r="AA89" s="27">
        <v>61085.458080499942</v>
      </c>
      <c r="AB89" s="28">
        <v>39515.890847999923</v>
      </c>
      <c r="AC89" s="26">
        <v>418297.69999999966</v>
      </c>
      <c r="AD89" s="27">
        <v>61435.383199000011</v>
      </c>
      <c r="AE89" s="28">
        <v>38500.688210499939</v>
      </c>
      <c r="AF89" s="26">
        <v>425330.99999999965</v>
      </c>
      <c r="AG89" s="27">
        <v>62468.363970000049</v>
      </c>
      <c r="AH89" s="28">
        <v>38028.959372500009</v>
      </c>
      <c r="AI89" s="26">
        <v>402446.44999999978</v>
      </c>
      <c r="AJ89" s="27">
        <v>59107.310111499937</v>
      </c>
      <c r="AK89" s="28">
        <v>36978.166467000025</v>
      </c>
      <c r="AL89" s="26">
        <v>412932.79999999981</v>
      </c>
      <c r="AM89" s="27">
        <v>60647.440335999941</v>
      </c>
      <c r="AN89" s="28">
        <v>37116.680578000036</v>
      </c>
      <c r="AO89" s="26">
        <v>430036.79999999981</v>
      </c>
      <c r="AP89" s="27">
        <v>63159.504816000052</v>
      </c>
      <c r="AQ89" s="28">
        <v>40104.731955000039</v>
      </c>
      <c r="AR89" s="26">
        <v>413447.20000000007</v>
      </c>
      <c r="AS89" s="27">
        <v>60722.990264000058</v>
      </c>
      <c r="AT89" s="28">
        <v>39911.841364000007</v>
      </c>
      <c r="AU89" s="26">
        <v>435218.5500000001</v>
      </c>
      <c r="AV89" s="27">
        <v>63920.548438499958</v>
      </c>
      <c r="AW89" s="28">
        <v>42647.557130000023</v>
      </c>
    </row>
    <row r="90" spans="1:49" x14ac:dyDescent="0.25">
      <c r="A90" s="19">
        <v>87</v>
      </c>
      <c r="B90" s="36" t="s">
        <v>292</v>
      </c>
      <c r="C90" s="96">
        <v>0.6</v>
      </c>
      <c r="D90" s="96" t="s">
        <v>304</v>
      </c>
      <c r="E90" s="91">
        <v>40742</v>
      </c>
      <c r="F90" s="91">
        <v>40742</v>
      </c>
      <c r="G90" s="89" t="s">
        <v>367</v>
      </c>
      <c r="H90" s="87">
        <f t="shared" si="5"/>
        <v>4461457.3599999994</v>
      </c>
      <c r="I90" s="21">
        <f t="shared" si="5"/>
        <v>656507.41281860007</v>
      </c>
      <c r="J90" s="22">
        <f t="shared" si="6"/>
        <v>0.14715088811665794</v>
      </c>
      <c r="K90" s="13">
        <f t="shared" si="7"/>
        <v>435069.4777294001</v>
      </c>
      <c r="L90" s="14">
        <v>45223.22</v>
      </c>
      <c r="M90" s="15">
        <f t="shared" si="4"/>
        <v>389846.25772940007</v>
      </c>
      <c r="N90" s="26">
        <v>442816.3799999996</v>
      </c>
      <c r="O90" s="27">
        <v>66289.612085999936</v>
      </c>
      <c r="P90" s="28">
        <v>47298.178597399965</v>
      </c>
      <c r="Q90" s="26">
        <v>392790.31999999989</v>
      </c>
      <c r="R90" s="27">
        <v>57689.11429840004</v>
      </c>
      <c r="S90" s="28">
        <v>40938.801248200034</v>
      </c>
      <c r="T90" s="26">
        <v>410057.68000000046</v>
      </c>
      <c r="U90" s="27">
        <v>60225.171461600061</v>
      </c>
      <c r="V90" s="28">
        <v>43319.373356599986</v>
      </c>
      <c r="W90" s="26">
        <v>252410.1800000002</v>
      </c>
      <c r="X90" s="27">
        <v>37071.483136600014</v>
      </c>
      <c r="Y90" s="28">
        <v>26110.288210599978</v>
      </c>
      <c r="Z90" s="26">
        <v>401185.19999999984</v>
      </c>
      <c r="AA90" s="27">
        <v>58922.070323999877</v>
      </c>
      <c r="AB90" s="28">
        <v>38189.867299799989</v>
      </c>
      <c r="AC90" s="26">
        <v>404982.55999999953</v>
      </c>
      <c r="AD90" s="27">
        <v>59479.788587200012</v>
      </c>
      <c r="AE90" s="28">
        <v>37235.866166000036</v>
      </c>
      <c r="AF90" s="26">
        <v>327167.92000000004</v>
      </c>
      <c r="AG90" s="27">
        <v>48051.152410400107</v>
      </c>
      <c r="AH90" s="28">
        <v>29963.121983000019</v>
      </c>
      <c r="AI90" s="26">
        <v>151772.48000000001</v>
      </c>
      <c r="AJ90" s="27">
        <v>22290.824137599997</v>
      </c>
      <c r="AK90" s="28">
        <v>13586.897315999991</v>
      </c>
      <c r="AL90" s="26">
        <v>382151.70000000024</v>
      </c>
      <c r="AM90" s="27">
        <v>56126.62017900002</v>
      </c>
      <c r="AN90" s="28">
        <v>34224.166153200029</v>
      </c>
      <c r="AO90" s="26">
        <v>432026.49999999965</v>
      </c>
      <c r="AP90" s="27">
        <v>63451.732054999935</v>
      </c>
      <c r="AQ90" s="28">
        <v>40147.803390600013</v>
      </c>
      <c r="AR90" s="26">
        <v>427711.26000000071</v>
      </c>
      <c r="AS90" s="27">
        <v>62817.952756199986</v>
      </c>
      <c r="AT90" s="28">
        <v>41292.003661400027</v>
      </c>
      <c r="AU90" s="26">
        <v>436385.17999999976</v>
      </c>
      <c r="AV90" s="27">
        <v>64091.891386600051</v>
      </c>
      <c r="AW90" s="28">
        <v>42763.110346600013</v>
      </c>
    </row>
    <row r="91" spans="1:49" x14ac:dyDescent="0.25">
      <c r="A91" s="19">
        <v>88</v>
      </c>
      <c r="B91" s="36" t="s">
        <v>293</v>
      </c>
      <c r="C91" s="96">
        <v>0.8</v>
      </c>
      <c r="D91" s="96" t="s">
        <v>304</v>
      </c>
      <c r="E91" s="91">
        <v>41452</v>
      </c>
      <c r="F91" s="91">
        <v>41452</v>
      </c>
      <c r="G91" s="89" t="s">
        <v>616</v>
      </c>
      <c r="H91" s="87">
        <f t="shared" si="5"/>
        <v>5560879.8500000015</v>
      </c>
      <c r="I91" s="21">
        <f t="shared" si="5"/>
        <v>807805.49164299981</v>
      </c>
      <c r="J91" s="22">
        <f t="shared" si="6"/>
        <v>0.14526576970423116</v>
      </c>
      <c r="K91" s="13">
        <f t="shared" si="7"/>
        <v>530495.97860250005</v>
      </c>
      <c r="L91" s="14">
        <v>121170.83</v>
      </c>
      <c r="M91" s="15">
        <f t="shared" si="4"/>
        <v>409325.14860250003</v>
      </c>
      <c r="N91" s="26">
        <v>569580.99999999988</v>
      </c>
      <c r="O91" s="27">
        <v>84166.984369999875</v>
      </c>
      <c r="P91" s="28">
        <v>59795.275002999981</v>
      </c>
      <c r="Q91" s="26">
        <v>486017.84999999986</v>
      </c>
      <c r="R91" s="27">
        <v>70462.867893000031</v>
      </c>
      <c r="S91" s="28">
        <v>49645.111717000007</v>
      </c>
      <c r="T91" s="26">
        <v>352254.60000000003</v>
      </c>
      <c r="U91" s="27">
        <v>51069.871907999986</v>
      </c>
      <c r="V91" s="28">
        <v>35962.118659500011</v>
      </c>
      <c r="W91" s="26">
        <v>493165.05000000016</v>
      </c>
      <c r="X91" s="27">
        <v>71499.068949000022</v>
      </c>
      <c r="Y91" s="28">
        <v>49988.0808875</v>
      </c>
      <c r="Z91" s="26">
        <v>418982.75000000006</v>
      </c>
      <c r="AA91" s="27">
        <v>60744.119094999929</v>
      </c>
      <c r="AB91" s="28">
        <v>39328.15907950003</v>
      </c>
      <c r="AC91" s="26">
        <v>446139.60000000021</v>
      </c>
      <c r="AD91" s="27">
        <v>64681.319207999972</v>
      </c>
      <c r="AE91" s="28">
        <v>40080.356427000021</v>
      </c>
      <c r="AF91" s="26">
        <v>391858.05</v>
      </c>
      <c r="AG91" s="27">
        <v>56811.580088999981</v>
      </c>
      <c r="AH91" s="28">
        <v>33773.704117999972</v>
      </c>
      <c r="AI91" s="26">
        <v>511375.39999999985</v>
      </c>
      <c r="AJ91" s="27">
        <v>74139.205492000066</v>
      </c>
      <c r="AK91" s="28">
        <v>46003.267775499997</v>
      </c>
      <c r="AL91" s="26">
        <v>334873.29999999987</v>
      </c>
      <c r="AM91" s="27">
        <v>48549.931033999972</v>
      </c>
      <c r="AN91" s="28">
        <v>29742.143659999976</v>
      </c>
      <c r="AO91" s="26">
        <v>507211.55000000034</v>
      </c>
      <c r="AP91" s="27">
        <v>73535.530519000036</v>
      </c>
      <c r="AQ91" s="28">
        <v>46261.587765999997</v>
      </c>
      <c r="AR91" s="26">
        <v>501873.94999999984</v>
      </c>
      <c r="AS91" s="27">
        <v>72761.685271000068</v>
      </c>
      <c r="AT91" s="28">
        <v>47467.735135000032</v>
      </c>
      <c r="AU91" s="26">
        <v>547546.75000000047</v>
      </c>
      <c r="AV91" s="27">
        <v>79383.327814999881</v>
      </c>
      <c r="AW91" s="28">
        <v>52448.438374500009</v>
      </c>
    </row>
    <row r="92" spans="1:49" x14ac:dyDescent="0.25">
      <c r="A92" s="19">
        <v>89</v>
      </c>
      <c r="B92" s="36" t="s">
        <v>294</v>
      </c>
      <c r="C92" s="96">
        <v>1.998</v>
      </c>
      <c r="D92" s="96" t="s">
        <v>304</v>
      </c>
      <c r="E92" s="91">
        <v>40010</v>
      </c>
      <c r="F92" s="91">
        <v>40010</v>
      </c>
      <c r="G92" s="89" t="s">
        <v>369</v>
      </c>
      <c r="H92" s="87">
        <f t="shared" si="5"/>
        <v>15750326.720000003</v>
      </c>
      <c r="I92" s="21">
        <f t="shared" si="5"/>
        <v>2036003.6216632007</v>
      </c>
      <c r="J92" s="22">
        <f t="shared" si="6"/>
        <v>0.12926738967756476</v>
      </c>
      <c r="K92" s="13">
        <f t="shared" si="7"/>
        <v>1244641.1872923998</v>
      </c>
      <c r="L92" s="14">
        <v>185464.55</v>
      </c>
      <c r="M92" s="15">
        <f t="shared" si="4"/>
        <v>1059176.6372923998</v>
      </c>
      <c r="N92" s="26">
        <v>1366970.1200000006</v>
      </c>
      <c r="O92" s="27">
        <v>179975.28599920007</v>
      </c>
      <c r="P92" s="28">
        <v>121263.76571119999</v>
      </c>
      <c r="Q92" s="26">
        <v>960011.6400000006</v>
      </c>
      <c r="R92" s="27">
        <v>123879.90202559993</v>
      </c>
      <c r="S92" s="28">
        <v>82542.212562799919</v>
      </c>
      <c r="T92" s="26">
        <v>1415597.9599999986</v>
      </c>
      <c r="U92" s="27">
        <v>182668.76075840025</v>
      </c>
      <c r="V92" s="28">
        <v>123593.85920999985</v>
      </c>
      <c r="W92" s="26">
        <v>1293998.6799999997</v>
      </c>
      <c r="X92" s="27">
        <v>166977.58966719994</v>
      </c>
      <c r="Y92" s="28">
        <v>109942.09004360001</v>
      </c>
      <c r="Z92" s="26">
        <v>1419264.5600000017</v>
      </c>
      <c r="AA92" s="27">
        <v>183141.89882240011</v>
      </c>
      <c r="AB92" s="28">
        <v>110199.09999319994</v>
      </c>
      <c r="AC92" s="26">
        <v>1376091.56</v>
      </c>
      <c r="AD92" s="27">
        <v>177570.8549024002</v>
      </c>
      <c r="AE92" s="28">
        <v>102201.83904840006</v>
      </c>
      <c r="AF92" s="26">
        <v>1346167.8800000001</v>
      </c>
      <c r="AG92" s="27">
        <v>173709.50323520016</v>
      </c>
      <c r="AH92" s="28">
        <v>97267.197988399974</v>
      </c>
      <c r="AI92" s="26">
        <v>1421820.9599999993</v>
      </c>
      <c r="AJ92" s="27">
        <v>183471.77667839988</v>
      </c>
      <c r="AK92" s="28">
        <v>105331.42334120002</v>
      </c>
      <c r="AL92" s="26">
        <v>1380206.9999999993</v>
      </c>
      <c r="AM92" s="27">
        <v>178101.91128000012</v>
      </c>
      <c r="AN92" s="28">
        <v>98807.954736000058</v>
      </c>
      <c r="AO92" s="26">
        <v>1352440.2000000011</v>
      </c>
      <c r="AP92" s="27">
        <v>174518.88340800008</v>
      </c>
      <c r="AQ92" s="28">
        <v>101506.95106719993</v>
      </c>
      <c r="AR92" s="26">
        <v>1320482.199999999</v>
      </c>
      <c r="AS92" s="27">
        <v>170395.0230880001</v>
      </c>
      <c r="AT92" s="28">
        <v>103548.59289000007</v>
      </c>
      <c r="AU92" s="26">
        <v>1097273.9600000009</v>
      </c>
      <c r="AV92" s="27">
        <v>141592.2317984</v>
      </c>
      <c r="AW92" s="28">
        <v>88436.200700400048</v>
      </c>
    </row>
    <row r="93" spans="1:49" x14ac:dyDescent="0.25">
      <c r="A93" s="19">
        <v>90</v>
      </c>
      <c r="B93" s="36" t="s">
        <v>726</v>
      </c>
      <c r="C93" s="96">
        <v>1.99</v>
      </c>
      <c r="D93" s="96" t="s">
        <v>304</v>
      </c>
      <c r="E93" s="91">
        <v>39119</v>
      </c>
      <c r="F93" s="91">
        <v>39173</v>
      </c>
      <c r="G93" s="89" t="s">
        <v>370</v>
      </c>
      <c r="H93" s="87">
        <f t="shared" si="5"/>
        <v>14247626.239999998</v>
      </c>
      <c r="I93" s="21">
        <f t="shared" si="5"/>
        <v>1842174.6275376005</v>
      </c>
      <c r="J93" s="22">
        <f t="shared" si="6"/>
        <v>0.12929695069945915</v>
      </c>
      <c r="K93" s="13">
        <f t="shared" si="7"/>
        <v>1143051.6303543998</v>
      </c>
      <c r="L93" s="14">
        <v>92108.73000000001</v>
      </c>
      <c r="M93" s="15">
        <f t="shared" si="4"/>
        <v>1050942.9003543998</v>
      </c>
      <c r="N93" s="26">
        <v>1397304.4000000034</v>
      </c>
      <c r="O93" s="27">
        <v>183969.09730399973</v>
      </c>
      <c r="P93" s="28">
        <v>124114.04863599998</v>
      </c>
      <c r="Q93" s="26">
        <v>1285741.5999999985</v>
      </c>
      <c r="R93" s="27">
        <v>165912.09606400048</v>
      </c>
      <c r="S93" s="28">
        <v>111104.92355599994</v>
      </c>
      <c r="T93" s="26">
        <v>1429120.7199999986</v>
      </c>
      <c r="U93" s="27">
        <v>184413.73770880053</v>
      </c>
      <c r="V93" s="28">
        <v>124961.19419480013</v>
      </c>
      <c r="W93" s="26">
        <v>1369648.1600000001</v>
      </c>
      <c r="X93" s="27">
        <v>176739.39856639988</v>
      </c>
      <c r="Y93" s="28">
        <v>116604.06681080001</v>
      </c>
      <c r="Z93" s="26">
        <v>1227885.4399999988</v>
      </c>
      <c r="AA93" s="27">
        <v>158446.33717760001</v>
      </c>
      <c r="AB93" s="28">
        <v>95591.858567200048</v>
      </c>
      <c r="AC93" s="26">
        <v>1076805.7999999993</v>
      </c>
      <c r="AD93" s="27">
        <v>138951.02043200011</v>
      </c>
      <c r="AE93" s="28">
        <v>79751.435863200066</v>
      </c>
      <c r="AF93" s="26">
        <v>890138.75999999978</v>
      </c>
      <c r="AG93" s="27">
        <v>114863.50559039993</v>
      </c>
      <c r="AH93" s="28">
        <v>63247.156215199968</v>
      </c>
      <c r="AI93" s="26">
        <v>912381.28000000073</v>
      </c>
      <c r="AJ93" s="27">
        <v>117733.68037120007</v>
      </c>
      <c r="AK93" s="28">
        <v>67568.564012399976</v>
      </c>
      <c r="AL93" s="26">
        <v>561004.1599999998</v>
      </c>
      <c r="AM93" s="27">
        <v>72391.97680639998</v>
      </c>
      <c r="AN93" s="28">
        <v>39841.700539999976</v>
      </c>
      <c r="AO93" s="26">
        <v>1358031.9999999995</v>
      </c>
      <c r="AP93" s="27">
        <v>175240.44927999994</v>
      </c>
      <c r="AQ93" s="28">
        <v>102637.1672368</v>
      </c>
      <c r="AR93" s="26">
        <v>1365174.6799999995</v>
      </c>
      <c r="AS93" s="27">
        <v>176162.14070719987</v>
      </c>
      <c r="AT93" s="28">
        <v>107606.0303963998</v>
      </c>
      <c r="AU93" s="26">
        <v>1374389.2399999988</v>
      </c>
      <c r="AV93" s="27">
        <v>177351.18752959993</v>
      </c>
      <c r="AW93" s="28">
        <v>110023.48432559994</v>
      </c>
    </row>
    <row r="94" spans="1:49" x14ac:dyDescent="0.25">
      <c r="A94" s="19">
        <v>91</v>
      </c>
      <c r="B94" s="36" t="s">
        <v>726</v>
      </c>
      <c r="C94" s="96">
        <v>1.99</v>
      </c>
      <c r="D94" s="96" t="s">
        <v>304</v>
      </c>
      <c r="E94" s="91">
        <v>39119</v>
      </c>
      <c r="F94" s="91">
        <v>39173</v>
      </c>
      <c r="G94" s="89" t="s">
        <v>371</v>
      </c>
      <c r="H94" s="87">
        <f t="shared" si="5"/>
        <v>15861469.479999997</v>
      </c>
      <c r="I94" s="21">
        <f t="shared" si="5"/>
        <v>2050517.4326512013</v>
      </c>
      <c r="J94" s="22">
        <f t="shared" si="6"/>
        <v>0.12927663702513406</v>
      </c>
      <c r="K94" s="13">
        <f t="shared" si="7"/>
        <v>1256977.6709824002</v>
      </c>
      <c r="L94" s="14">
        <v>102525.87999999999</v>
      </c>
      <c r="M94" s="15">
        <f t="shared" si="4"/>
        <v>1154451.7909824003</v>
      </c>
      <c r="N94" s="26">
        <v>1432599.6000000024</v>
      </c>
      <c r="O94" s="27">
        <v>188616.06333600031</v>
      </c>
      <c r="P94" s="28">
        <v>127072.70315599999</v>
      </c>
      <c r="Q94" s="26">
        <v>1287286.0000000009</v>
      </c>
      <c r="R94" s="27">
        <v>166111.38544000007</v>
      </c>
      <c r="S94" s="28">
        <v>111071.70483600005</v>
      </c>
      <c r="T94" s="26">
        <v>1432120.7999999991</v>
      </c>
      <c r="U94" s="27">
        <v>184800.86803200052</v>
      </c>
      <c r="V94" s="28">
        <v>125255.00265599997</v>
      </c>
      <c r="W94" s="26">
        <v>1379471.9199999964</v>
      </c>
      <c r="X94" s="27">
        <v>178007.05655680029</v>
      </c>
      <c r="Y94" s="28">
        <v>117402.76888439999</v>
      </c>
      <c r="Z94" s="26">
        <v>1333090.319999998</v>
      </c>
      <c r="AA94" s="27">
        <v>172021.97489280003</v>
      </c>
      <c r="AB94" s="28">
        <v>102898.76393279999</v>
      </c>
      <c r="AC94" s="26">
        <v>1316464.1199999994</v>
      </c>
      <c r="AD94" s="27">
        <v>169876.53004479987</v>
      </c>
      <c r="AE94" s="28">
        <v>96818.945373599927</v>
      </c>
      <c r="AF94" s="26">
        <v>1002470.3600000006</v>
      </c>
      <c r="AG94" s="27">
        <v>129358.77525440007</v>
      </c>
      <c r="AH94" s="28">
        <v>70153.49702000001</v>
      </c>
      <c r="AI94" s="26">
        <v>1186697.1599999995</v>
      </c>
      <c r="AJ94" s="27">
        <v>153131.40152640003</v>
      </c>
      <c r="AK94" s="28">
        <v>86487.605408799966</v>
      </c>
      <c r="AL94" s="26">
        <v>1347574.3200000003</v>
      </c>
      <c r="AM94" s="27">
        <v>173890.99025280023</v>
      </c>
      <c r="AN94" s="28">
        <v>95475.273246400087</v>
      </c>
      <c r="AO94" s="26">
        <v>1362480.7600000005</v>
      </c>
      <c r="AP94" s="27">
        <v>175814.5172703999</v>
      </c>
      <c r="AQ94" s="28">
        <v>103353.64930640001</v>
      </c>
      <c r="AR94" s="26">
        <v>1376756.0399999993</v>
      </c>
      <c r="AS94" s="27">
        <v>177656.59940159984</v>
      </c>
      <c r="AT94" s="28">
        <v>108513.63176279995</v>
      </c>
      <c r="AU94" s="26">
        <v>1404458.0799999991</v>
      </c>
      <c r="AV94" s="27">
        <v>181231.27064319985</v>
      </c>
      <c r="AW94" s="28">
        <v>112474.12539920019</v>
      </c>
    </row>
    <row r="95" spans="1:49" x14ac:dyDescent="0.25">
      <c r="A95" s="19">
        <v>92</v>
      </c>
      <c r="B95" s="36" t="s">
        <v>727</v>
      </c>
      <c r="C95" s="96">
        <v>0.52600000000000002</v>
      </c>
      <c r="D95" s="96" t="s">
        <v>304</v>
      </c>
      <c r="E95" s="91">
        <v>39960</v>
      </c>
      <c r="F95" s="91">
        <v>39965</v>
      </c>
      <c r="G95" s="89" t="s">
        <v>372</v>
      </c>
      <c r="H95" s="87">
        <f t="shared" si="5"/>
        <v>3661756.5501425965</v>
      </c>
      <c r="I95" s="21">
        <f t="shared" si="5"/>
        <v>538607.25420966628</v>
      </c>
      <c r="J95" s="22">
        <f t="shared" si="6"/>
        <v>0.14708985887898304</v>
      </c>
      <c r="K95" s="13">
        <f t="shared" si="7"/>
        <v>350707.40557696769</v>
      </c>
      <c r="L95" s="14">
        <v>26930.36</v>
      </c>
      <c r="M95" s="15">
        <f t="shared" si="4"/>
        <v>323777.04557696771</v>
      </c>
      <c r="N95" s="26">
        <v>284476.92234019982</v>
      </c>
      <c r="O95" s="27">
        <v>42586.195274327947</v>
      </c>
      <c r="P95" s="28">
        <v>30078.876948951598</v>
      </c>
      <c r="Q95" s="26">
        <v>244783.87128499968</v>
      </c>
      <c r="R95" s="27">
        <v>35951.407175627966</v>
      </c>
      <c r="S95" s="28">
        <v>25667.39150925072</v>
      </c>
      <c r="T95" s="26">
        <v>196181.7428462001</v>
      </c>
      <c r="U95" s="27">
        <v>28813.212571821394</v>
      </c>
      <c r="V95" s="28">
        <v>20881.363751756358</v>
      </c>
      <c r="W95" s="26">
        <v>187962.78375840036</v>
      </c>
      <c r="X95" s="27">
        <v>27606.094050596072</v>
      </c>
      <c r="Y95" s="28">
        <v>19401.944279539352</v>
      </c>
      <c r="Z95" s="26">
        <v>388880.32000320079</v>
      </c>
      <c r="AA95" s="27">
        <v>57114.852598870275</v>
      </c>
      <c r="AB95" s="28">
        <v>37081.77318511231</v>
      </c>
      <c r="AC95" s="26">
        <v>376178.21999519737</v>
      </c>
      <c r="AD95" s="27">
        <v>55249.295170695012</v>
      </c>
      <c r="AE95" s="28">
        <v>34594.29944144866</v>
      </c>
      <c r="AF95" s="26">
        <v>386708.25999600184</v>
      </c>
      <c r="AG95" s="27">
        <v>56795.842145612412</v>
      </c>
      <c r="AH95" s="28">
        <v>34614.77073873781</v>
      </c>
      <c r="AI95" s="26">
        <v>388856.94999839913</v>
      </c>
      <c r="AJ95" s="27">
        <v>57111.42024626505</v>
      </c>
      <c r="AK95" s="28">
        <v>35603.818085433566</v>
      </c>
      <c r="AL95" s="26">
        <v>376365.12999359879</v>
      </c>
      <c r="AM95" s="27">
        <v>55276.746642159997</v>
      </c>
      <c r="AN95" s="28">
        <v>33639.645991025514</v>
      </c>
      <c r="AO95" s="26">
        <v>329125.16424239828</v>
      </c>
      <c r="AP95" s="27">
        <v>48338.612872281177</v>
      </c>
      <c r="AQ95" s="28">
        <v>30823.890808632405</v>
      </c>
      <c r="AR95" s="26">
        <v>146445.46374720032</v>
      </c>
      <c r="AS95" s="27">
        <v>21508.445260551296</v>
      </c>
      <c r="AT95" s="28">
        <v>13542.894369089263</v>
      </c>
      <c r="AU95" s="26">
        <v>355791.72193679953</v>
      </c>
      <c r="AV95" s="27">
        <v>52255.130200857704</v>
      </c>
      <c r="AW95" s="28">
        <v>34776.736467990078</v>
      </c>
    </row>
    <row r="96" spans="1:49" x14ac:dyDescent="0.25">
      <c r="A96" s="19">
        <v>93</v>
      </c>
      <c r="B96" s="36" t="s">
        <v>727</v>
      </c>
      <c r="C96" s="96">
        <v>2.2200000000000002</v>
      </c>
      <c r="D96" s="96" t="s">
        <v>304</v>
      </c>
      <c r="E96" s="91">
        <v>37308</v>
      </c>
      <c r="F96" s="91">
        <v>39114</v>
      </c>
      <c r="G96" s="89" t="s">
        <v>373</v>
      </c>
      <c r="H96" s="87">
        <f t="shared" si="5"/>
        <v>8433102.7498470079</v>
      </c>
      <c r="I96" s="21">
        <f t="shared" si="5"/>
        <v>1074542.6883828337</v>
      </c>
      <c r="J96" s="22">
        <f t="shared" si="6"/>
        <v>0.12741961295352744</v>
      </c>
      <c r="K96" s="13">
        <f t="shared" si="7"/>
        <v>691954.97709667089</v>
      </c>
      <c r="L96" s="14">
        <v>53727.150000000009</v>
      </c>
      <c r="M96" s="15">
        <f t="shared" si="4"/>
        <v>638227.82709667087</v>
      </c>
      <c r="N96" s="26">
        <v>1404252.0076601999</v>
      </c>
      <c r="O96" s="27">
        <v>181948.93263253203</v>
      </c>
      <c r="P96" s="28">
        <v>121980.06761339166</v>
      </c>
      <c r="Q96" s="26">
        <v>1407833.0287152003</v>
      </c>
      <c r="R96" s="27">
        <v>178780.71631654326</v>
      </c>
      <c r="S96" s="28">
        <v>118465.91024101073</v>
      </c>
      <c r="T96" s="26">
        <v>1428776.9271539997</v>
      </c>
      <c r="U96" s="27">
        <v>181440.38197928638</v>
      </c>
      <c r="V96" s="28">
        <v>121846.47615574213</v>
      </c>
      <c r="W96" s="26">
        <v>855787.08624000382</v>
      </c>
      <c r="X96" s="27">
        <v>108676.40208161763</v>
      </c>
      <c r="Y96" s="28">
        <v>70520.712507957185</v>
      </c>
      <c r="Z96" s="26">
        <v>0</v>
      </c>
      <c r="AA96" s="27">
        <v>0</v>
      </c>
      <c r="AB96" s="28">
        <v>0</v>
      </c>
      <c r="AC96" s="26">
        <v>0</v>
      </c>
      <c r="AD96" s="27">
        <v>0</v>
      </c>
      <c r="AE96" s="28">
        <v>0</v>
      </c>
      <c r="AF96" s="26">
        <v>0</v>
      </c>
      <c r="AG96" s="27">
        <v>0</v>
      </c>
      <c r="AH96" s="28">
        <v>0</v>
      </c>
      <c r="AI96" s="26">
        <v>0</v>
      </c>
      <c r="AJ96" s="27">
        <v>0</v>
      </c>
      <c r="AK96" s="28">
        <v>0</v>
      </c>
      <c r="AL96" s="26">
        <v>0</v>
      </c>
      <c r="AM96" s="27">
        <v>0</v>
      </c>
      <c r="AN96" s="28">
        <v>0</v>
      </c>
      <c r="AO96" s="26">
        <v>404553.9357600002</v>
      </c>
      <c r="AP96" s="27">
        <v>51374.304302162498</v>
      </c>
      <c r="AQ96" s="28">
        <v>30615.069192335472</v>
      </c>
      <c r="AR96" s="26">
        <v>1317685.7362536015</v>
      </c>
      <c r="AS96" s="27">
        <v>167332.91164684395</v>
      </c>
      <c r="AT96" s="28">
        <v>102359.86861690391</v>
      </c>
      <c r="AU96" s="26">
        <v>1614214.0280640039</v>
      </c>
      <c r="AV96" s="27">
        <v>204989.03942384801</v>
      </c>
      <c r="AW96" s="28">
        <v>126166.87276932986</v>
      </c>
    </row>
    <row r="97" spans="1:49" x14ac:dyDescent="0.25">
      <c r="A97" s="19">
        <v>94</v>
      </c>
      <c r="B97" s="36" t="s">
        <v>295</v>
      </c>
      <c r="C97" s="96">
        <v>3.86</v>
      </c>
      <c r="D97" s="96" t="s">
        <v>304</v>
      </c>
      <c r="E97" s="91">
        <v>36595</v>
      </c>
      <c r="F97" s="91">
        <v>39342</v>
      </c>
      <c r="G97" s="89" t="s">
        <v>374</v>
      </c>
      <c r="H97" s="87">
        <f t="shared" si="5"/>
        <v>21397526.34</v>
      </c>
      <c r="I97" s="21">
        <f t="shared" si="5"/>
        <v>2650345.4574258002</v>
      </c>
      <c r="J97" s="22">
        <f t="shared" si="6"/>
        <v>0.12386223600394924</v>
      </c>
      <c r="K97" s="13">
        <f t="shared" si="7"/>
        <v>1625170.6199435994</v>
      </c>
      <c r="L97" s="14">
        <v>132517.27999999997</v>
      </c>
      <c r="M97" s="15">
        <f t="shared" si="4"/>
        <v>1492653.3399435994</v>
      </c>
      <c r="N97" s="26">
        <v>2747033.2199999979</v>
      </c>
      <c r="O97" s="27">
        <v>346263.537381</v>
      </c>
      <c r="P97" s="28">
        <v>228294.62122499978</v>
      </c>
      <c r="Q97" s="26">
        <v>2000301.7800000003</v>
      </c>
      <c r="R97" s="27">
        <v>247117.28190119995</v>
      </c>
      <c r="S97" s="28">
        <v>164076.7487597999</v>
      </c>
      <c r="T97" s="26">
        <v>2643144.1800000011</v>
      </c>
      <c r="U97" s="27">
        <v>326534.03199720033</v>
      </c>
      <c r="V97" s="28">
        <v>216600.32922180003</v>
      </c>
      <c r="W97" s="26">
        <v>1937602.3800000001</v>
      </c>
      <c r="X97" s="27">
        <v>239371.3980251998</v>
      </c>
      <c r="Y97" s="28">
        <v>154558.73778479989</v>
      </c>
      <c r="Z97" s="26">
        <v>1179169.8600000006</v>
      </c>
      <c r="AA97" s="27">
        <v>145674.64450440012</v>
      </c>
      <c r="AB97" s="28">
        <v>85118.746605600012</v>
      </c>
      <c r="AC97" s="26">
        <v>996043.67999999982</v>
      </c>
      <c r="AD97" s="27">
        <v>123051.23622720006</v>
      </c>
      <c r="AE97" s="28">
        <v>68779.38307560001</v>
      </c>
      <c r="AF97" s="26">
        <v>834545.10000000033</v>
      </c>
      <c r="AG97" s="27">
        <v>103099.70165400019</v>
      </c>
      <c r="AH97" s="28">
        <v>55995.926782199982</v>
      </c>
      <c r="AI97" s="26">
        <v>858332.22000000055</v>
      </c>
      <c r="AJ97" s="27">
        <v>106038.36245879997</v>
      </c>
      <c r="AK97" s="28">
        <v>59852.707854600012</v>
      </c>
      <c r="AL97" s="26">
        <v>935571.95999999973</v>
      </c>
      <c r="AM97" s="27">
        <v>115580.55993839985</v>
      </c>
      <c r="AN97" s="28">
        <v>61941.99949799999</v>
      </c>
      <c r="AO97" s="26">
        <v>1954428.9000000004</v>
      </c>
      <c r="AP97" s="27">
        <v>241450.14630599984</v>
      </c>
      <c r="AQ97" s="28">
        <v>137140.96255680005</v>
      </c>
      <c r="AR97" s="26">
        <v>2626865.2799999979</v>
      </c>
      <c r="AS97" s="27">
        <v>324522.93669119978</v>
      </c>
      <c r="AT97" s="28">
        <v>192417.01315919985</v>
      </c>
      <c r="AU97" s="26">
        <v>2684487.78</v>
      </c>
      <c r="AV97" s="27">
        <v>331641.62034120009</v>
      </c>
      <c r="AW97" s="28">
        <v>200393.4434202</v>
      </c>
    </row>
    <row r="98" spans="1:49" ht="15.75" thickBot="1" x14ac:dyDescent="0.3">
      <c r="A98" s="59">
        <v>95</v>
      </c>
      <c r="B98" s="37" t="s">
        <v>728</v>
      </c>
      <c r="C98" s="97">
        <v>1.9990000000000001</v>
      </c>
      <c r="D98" s="97" t="s">
        <v>304</v>
      </c>
      <c r="E98" s="93">
        <v>41451</v>
      </c>
      <c r="F98" s="93">
        <v>41451</v>
      </c>
      <c r="G98" s="90" t="s">
        <v>617</v>
      </c>
      <c r="H98" s="88">
        <f t="shared" si="5"/>
        <v>14302269.040000001</v>
      </c>
      <c r="I98" s="60">
        <f t="shared" si="5"/>
        <v>1849303.6941215997</v>
      </c>
      <c r="J98" s="61">
        <f t="shared" si="6"/>
        <v>0.12930141986208921</v>
      </c>
      <c r="K98" s="62">
        <f t="shared" si="7"/>
        <v>1161735.7085904002</v>
      </c>
      <c r="L98" s="63">
        <v>92465.19</v>
      </c>
      <c r="M98" s="64">
        <f t="shared" si="4"/>
        <v>1069270.5185904002</v>
      </c>
      <c r="N98" s="43">
        <v>1427059.9999999991</v>
      </c>
      <c r="O98" s="44">
        <v>187886.71960000001</v>
      </c>
      <c r="P98" s="45">
        <v>126614.71236120004</v>
      </c>
      <c r="Q98" s="43">
        <v>1285585.5599999994</v>
      </c>
      <c r="R98" s="44">
        <v>165891.96066240003</v>
      </c>
      <c r="S98" s="45">
        <v>111058.27676400008</v>
      </c>
      <c r="T98" s="43">
        <v>1397437.0399999998</v>
      </c>
      <c r="U98" s="44">
        <v>180325.27564159984</v>
      </c>
      <c r="V98" s="45">
        <v>122317.96100280006</v>
      </c>
      <c r="W98" s="43">
        <v>1395408.5199999998</v>
      </c>
      <c r="X98" s="44">
        <v>180063.51542079999</v>
      </c>
      <c r="Y98" s="45">
        <v>118740.37936239995</v>
      </c>
      <c r="Z98" s="43">
        <v>1142948.1200000013</v>
      </c>
      <c r="AA98" s="44">
        <v>147486.02540480011</v>
      </c>
      <c r="AB98" s="45">
        <v>88051.294644000125</v>
      </c>
      <c r="AC98" s="43">
        <v>992100.04000000015</v>
      </c>
      <c r="AD98" s="44">
        <v>128020.58916159994</v>
      </c>
      <c r="AE98" s="45">
        <v>77065.409078800003</v>
      </c>
      <c r="AF98" s="43">
        <v>468600.99999999977</v>
      </c>
      <c r="AG98" s="44">
        <v>60468.273039999964</v>
      </c>
      <c r="AH98" s="45">
        <v>41171.821634799991</v>
      </c>
      <c r="AI98" s="43">
        <v>973061.67999999993</v>
      </c>
      <c r="AJ98" s="44">
        <v>125563.87918719996</v>
      </c>
      <c r="AK98" s="45">
        <v>76229.375436399961</v>
      </c>
      <c r="AL98" s="43">
        <v>1397552.8000000005</v>
      </c>
      <c r="AM98" s="44">
        <v>180340.21331199992</v>
      </c>
      <c r="AN98" s="45">
        <v>100305.15564960003</v>
      </c>
      <c r="AO98" s="43">
        <v>1283689.2000000009</v>
      </c>
      <c r="AP98" s="44">
        <v>165647.25436799999</v>
      </c>
      <c r="AQ98" s="45">
        <v>97874.790250799968</v>
      </c>
      <c r="AR98" s="43">
        <v>1101634.6000000003</v>
      </c>
      <c r="AS98" s="44">
        <v>142154.92878400005</v>
      </c>
      <c r="AT98" s="45">
        <v>86075.914954800042</v>
      </c>
      <c r="AU98" s="43">
        <v>1437190.4800000011</v>
      </c>
      <c r="AV98" s="44">
        <v>185455.05953919969</v>
      </c>
      <c r="AW98" s="45">
        <v>116230.61745079997</v>
      </c>
    </row>
    <row r="99" spans="1:49" ht="15.75" thickBot="1" x14ac:dyDescent="0.3">
      <c r="G99" s="137" t="s">
        <v>697</v>
      </c>
      <c r="H99" s="156">
        <f>SUM(H4:H98)</f>
        <v>598329241.56703639</v>
      </c>
      <c r="I99" s="157">
        <f t="shared" ref="I99:M99" si="8">SUM(I4:I98)</f>
        <v>79233713.378759757</v>
      </c>
      <c r="J99" s="158"/>
      <c r="K99" s="159">
        <f t="shared" si="8"/>
        <v>49724282.855972499</v>
      </c>
      <c r="L99" s="160">
        <f t="shared" si="8"/>
        <v>4792751.9800000032</v>
      </c>
      <c r="M99" s="161">
        <f>SUM(M4:M98)</f>
        <v>44931530.875972487</v>
      </c>
      <c r="N99" s="161">
        <f t="shared" ref="N99:AW99" si="9">SUM(N4:N98)</f>
        <v>60744537.617792159</v>
      </c>
      <c r="O99" s="161">
        <f t="shared" si="9"/>
        <v>8185462.0583261205</v>
      </c>
      <c r="P99" s="161">
        <f t="shared" si="9"/>
        <v>5577006.2729714997</v>
      </c>
      <c r="Q99" s="161">
        <f t="shared" si="9"/>
        <v>54587978.795671336</v>
      </c>
      <c r="R99" s="161">
        <f t="shared" si="9"/>
        <v>7203444.3244096395</v>
      </c>
      <c r="S99" s="161">
        <f t="shared" si="9"/>
        <v>4874818.7794336407</v>
      </c>
      <c r="T99" s="161">
        <f t="shared" si="9"/>
        <v>58986068.183301255</v>
      </c>
      <c r="U99" s="161">
        <f t="shared" si="9"/>
        <v>7800657.766902511</v>
      </c>
      <c r="V99" s="161">
        <f t="shared" si="9"/>
        <v>5345589.4434562083</v>
      </c>
      <c r="W99" s="161">
        <f t="shared" si="9"/>
        <v>50995434.137913257</v>
      </c>
      <c r="X99" s="161">
        <f t="shared" si="9"/>
        <v>6742282.8821884869</v>
      </c>
      <c r="Y99" s="161">
        <f t="shared" si="9"/>
        <v>4494977.2445132341</v>
      </c>
      <c r="Z99" s="161">
        <f t="shared" si="9"/>
        <v>43571466.91541294</v>
      </c>
      <c r="AA99" s="161">
        <f t="shared" si="9"/>
        <v>5766359.1230958747</v>
      </c>
      <c r="AB99" s="161">
        <f t="shared" si="9"/>
        <v>3512290.8060700148</v>
      </c>
      <c r="AC99" s="161">
        <f t="shared" si="9"/>
        <v>39626179.100919686</v>
      </c>
      <c r="AD99" s="161">
        <f t="shared" si="9"/>
        <v>5250846.1957758153</v>
      </c>
      <c r="AE99" s="161">
        <f t="shared" si="9"/>
        <v>3064559.0494727576</v>
      </c>
      <c r="AF99" s="161">
        <f t="shared" si="9"/>
        <v>33701134.589592285</v>
      </c>
      <c r="AG99" s="161">
        <f t="shared" si="9"/>
        <v>4467103.2041005474</v>
      </c>
      <c r="AH99" s="161">
        <f t="shared" si="9"/>
        <v>2519157.1188794817</v>
      </c>
      <c r="AI99" s="161">
        <f t="shared" si="9"/>
        <v>34127741.908861615</v>
      </c>
      <c r="AJ99" s="161">
        <f t="shared" si="9"/>
        <v>4516820.8507344332</v>
      </c>
      <c r="AK99" s="161">
        <f t="shared" si="9"/>
        <v>2617361.4414510541</v>
      </c>
      <c r="AL99" s="161">
        <f t="shared" si="9"/>
        <v>38390707.713207699</v>
      </c>
      <c r="AM99" s="161">
        <f t="shared" si="9"/>
        <v>5072765.3924822975</v>
      </c>
      <c r="AN99" s="161">
        <f t="shared" si="9"/>
        <v>2818362.4993471405</v>
      </c>
      <c r="AO99" s="161">
        <f t="shared" si="9"/>
        <v>56527431.952483222</v>
      </c>
      <c r="AP99" s="161">
        <f t="shared" si="9"/>
        <v>7464168.2331209006</v>
      </c>
      <c r="AQ99" s="161">
        <f t="shared" si="9"/>
        <v>4434689.2481328044</v>
      </c>
      <c r="AR99" s="161">
        <f t="shared" si="9"/>
        <v>62093845.375123411</v>
      </c>
      <c r="AS99" s="161">
        <f t="shared" si="9"/>
        <v>8194744.2857235298</v>
      </c>
      <c r="AT99" s="161">
        <f t="shared" si="9"/>
        <v>5062677.1992176836</v>
      </c>
      <c r="AU99" s="161">
        <f t="shared" si="9"/>
        <v>64976715.276757479</v>
      </c>
      <c r="AV99" s="161">
        <f t="shared" si="9"/>
        <v>8569059.0618996117</v>
      </c>
      <c r="AW99" s="161">
        <f t="shared" si="9"/>
        <v>5402793.7530269679</v>
      </c>
    </row>
  </sheetData>
  <mergeCells count="20">
    <mergeCell ref="A2:A3"/>
    <mergeCell ref="B2:B3"/>
    <mergeCell ref="H2:M2"/>
    <mergeCell ref="N2:P2"/>
    <mergeCell ref="Q2:S2"/>
    <mergeCell ref="AO2:AQ2"/>
    <mergeCell ref="AR2:AT2"/>
    <mergeCell ref="AU2:AW2"/>
    <mergeCell ref="C2:C3"/>
    <mergeCell ref="D2:D3"/>
    <mergeCell ref="E2:E3"/>
    <mergeCell ref="F2:F3"/>
    <mergeCell ref="G2:G3"/>
    <mergeCell ref="W2:Y2"/>
    <mergeCell ref="Z2:AB2"/>
    <mergeCell ref="AC2:AE2"/>
    <mergeCell ref="AF2:AH2"/>
    <mergeCell ref="AI2:AK2"/>
    <mergeCell ref="AL2:AN2"/>
    <mergeCell ref="T2:V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16"/>
  <sheetViews>
    <sheetView zoomScale="85" zoomScaleNormal="85" workbookViewId="0">
      <pane xSplit="2" ySplit="3" topLeftCell="AK4" activePane="bottomRight" state="frozen"/>
      <selection pane="topRight" activeCell="C1" sqref="C1"/>
      <selection pane="bottomLeft" activeCell="A4" sqref="A4"/>
      <selection pane="bottomRight" activeCell="AY17" sqref="AY17"/>
    </sheetView>
  </sheetViews>
  <sheetFormatPr defaultRowHeight="15" x14ac:dyDescent="0.25"/>
  <cols>
    <col min="1" max="1" width="9.140625" style="1"/>
    <col min="2" max="2" width="59.140625" style="2" customWidth="1"/>
    <col min="3" max="4" width="12.140625" style="1" customWidth="1"/>
    <col min="5" max="6" width="15" style="1" customWidth="1"/>
    <col min="7" max="7" width="55" style="2" customWidth="1"/>
    <col min="8" max="8" width="15.140625" style="1" customWidth="1"/>
    <col min="9" max="9" width="16.42578125" style="1" customWidth="1"/>
    <col min="10" max="10" width="15.140625" style="1" customWidth="1"/>
    <col min="11" max="11" width="16.140625" style="1" customWidth="1"/>
    <col min="12" max="12" width="15.140625" style="1" customWidth="1"/>
    <col min="13" max="13" width="16.7109375" style="1" customWidth="1"/>
    <col min="14" max="49" width="16.7109375" customWidth="1"/>
  </cols>
  <sheetData>
    <row r="1" spans="1:49" ht="15.75" thickBot="1" x14ac:dyDescent="0.3"/>
    <row r="2" spans="1:49" s="3" customFormat="1" ht="15.75" customHeight="1" thickBot="1" x14ac:dyDescent="0.3">
      <c r="A2" s="121"/>
      <c r="B2" s="134" t="s">
        <v>696</v>
      </c>
      <c r="C2" s="119" t="s">
        <v>296</v>
      </c>
      <c r="D2" s="119" t="s">
        <v>300</v>
      </c>
      <c r="E2" s="119" t="s">
        <v>301</v>
      </c>
      <c r="F2" s="119" t="s">
        <v>302</v>
      </c>
      <c r="G2" s="119" t="s">
        <v>303</v>
      </c>
      <c r="H2" s="125" t="s">
        <v>0</v>
      </c>
      <c r="I2" s="125"/>
      <c r="J2" s="125"/>
      <c r="K2" s="125"/>
      <c r="L2" s="125"/>
      <c r="M2" s="126"/>
      <c r="N2" s="116" t="s">
        <v>1</v>
      </c>
      <c r="O2" s="117"/>
      <c r="P2" s="118"/>
      <c r="Q2" s="116" t="s">
        <v>2</v>
      </c>
      <c r="R2" s="117"/>
      <c r="S2" s="118"/>
      <c r="T2" s="116" t="s">
        <v>3</v>
      </c>
      <c r="U2" s="117"/>
      <c r="V2" s="118"/>
      <c r="W2" s="116" t="s">
        <v>4</v>
      </c>
      <c r="X2" s="117"/>
      <c r="Y2" s="118"/>
      <c r="Z2" s="116" t="s">
        <v>5</v>
      </c>
      <c r="AA2" s="117"/>
      <c r="AB2" s="118"/>
      <c r="AC2" s="116" t="s">
        <v>6</v>
      </c>
      <c r="AD2" s="117"/>
      <c r="AE2" s="118"/>
      <c r="AF2" s="116" t="s">
        <v>7</v>
      </c>
      <c r="AG2" s="117"/>
      <c r="AH2" s="118"/>
      <c r="AI2" s="116" t="s">
        <v>8</v>
      </c>
      <c r="AJ2" s="117"/>
      <c r="AK2" s="118"/>
      <c r="AL2" s="116" t="s">
        <v>9</v>
      </c>
      <c r="AM2" s="117"/>
      <c r="AN2" s="118"/>
      <c r="AO2" s="116" t="s">
        <v>10</v>
      </c>
      <c r="AP2" s="117"/>
      <c r="AQ2" s="118"/>
      <c r="AR2" s="116" t="s">
        <v>11</v>
      </c>
      <c r="AS2" s="117"/>
      <c r="AT2" s="118"/>
      <c r="AU2" s="116" t="s">
        <v>12</v>
      </c>
      <c r="AV2" s="117"/>
      <c r="AW2" s="118"/>
    </row>
    <row r="3" spans="1:49" s="1" customFormat="1" ht="77.25" customHeight="1" thickBot="1" x14ac:dyDescent="0.3">
      <c r="A3" s="122"/>
      <c r="B3" s="135"/>
      <c r="C3" s="120"/>
      <c r="D3" s="120"/>
      <c r="E3" s="120"/>
      <c r="F3" s="120"/>
      <c r="G3" s="120"/>
      <c r="H3" s="133" t="s">
        <v>599</v>
      </c>
      <c r="I3" s="131" t="s">
        <v>598</v>
      </c>
      <c r="J3" s="4" t="s">
        <v>14</v>
      </c>
      <c r="K3" s="5" t="s">
        <v>603</v>
      </c>
      <c r="L3" s="6" t="s">
        <v>15</v>
      </c>
      <c r="M3" s="7" t="s">
        <v>602</v>
      </c>
      <c r="N3" s="130" t="s">
        <v>599</v>
      </c>
      <c r="O3" s="132" t="s">
        <v>598</v>
      </c>
      <c r="P3" s="129" t="s">
        <v>603</v>
      </c>
      <c r="Q3" s="130" t="s">
        <v>599</v>
      </c>
      <c r="R3" s="132" t="s">
        <v>598</v>
      </c>
      <c r="S3" s="129" t="s">
        <v>603</v>
      </c>
      <c r="T3" s="130" t="s">
        <v>599</v>
      </c>
      <c r="U3" s="132" t="s">
        <v>598</v>
      </c>
      <c r="V3" s="129" t="s">
        <v>603</v>
      </c>
      <c r="W3" s="130" t="s">
        <v>599</v>
      </c>
      <c r="X3" s="132" t="s">
        <v>598</v>
      </c>
      <c r="Y3" s="129" t="s">
        <v>603</v>
      </c>
      <c r="Z3" s="130" t="s">
        <v>599</v>
      </c>
      <c r="AA3" s="132" t="s">
        <v>598</v>
      </c>
      <c r="AB3" s="129" t="s">
        <v>603</v>
      </c>
      <c r="AC3" s="130" t="s">
        <v>599</v>
      </c>
      <c r="AD3" s="132" t="s">
        <v>598</v>
      </c>
      <c r="AE3" s="129" t="s">
        <v>603</v>
      </c>
      <c r="AF3" s="130" t="s">
        <v>599</v>
      </c>
      <c r="AG3" s="132" t="s">
        <v>598</v>
      </c>
      <c r="AH3" s="129" t="s">
        <v>603</v>
      </c>
      <c r="AI3" s="130" t="s">
        <v>599</v>
      </c>
      <c r="AJ3" s="132" t="s">
        <v>598</v>
      </c>
      <c r="AK3" s="129" t="s">
        <v>603</v>
      </c>
      <c r="AL3" s="130" t="s">
        <v>599</v>
      </c>
      <c r="AM3" s="132" t="s">
        <v>598</v>
      </c>
      <c r="AN3" s="129" t="s">
        <v>603</v>
      </c>
      <c r="AO3" s="130" t="s">
        <v>599</v>
      </c>
      <c r="AP3" s="132" t="s">
        <v>598</v>
      </c>
      <c r="AQ3" s="129" t="s">
        <v>603</v>
      </c>
      <c r="AR3" s="130" t="s">
        <v>599</v>
      </c>
      <c r="AS3" s="132" t="s">
        <v>598</v>
      </c>
      <c r="AT3" s="129" t="s">
        <v>603</v>
      </c>
      <c r="AU3" s="130" t="s">
        <v>599</v>
      </c>
      <c r="AV3" s="132" t="s">
        <v>598</v>
      </c>
      <c r="AW3" s="129" t="s">
        <v>603</v>
      </c>
    </row>
    <row r="4" spans="1:49" x14ac:dyDescent="0.25">
      <c r="A4" s="9">
        <v>1</v>
      </c>
      <c r="B4" s="77" t="s">
        <v>16</v>
      </c>
      <c r="C4" s="107">
        <v>0.9</v>
      </c>
      <c r="D4" s="107" t="s">
        <v>304</v>
      </c>
      <c r="E4" s="104">
        <v>41582</v>
      </c>
      <c r="F4" s="104">
        <v>41582</v>
      </c>
      <c r="G4" s="112" t="s">
        <v>620</v>
      </c>
      <c r="H4" s="86">
        <f>N4+Q4+T4+W4+Z4+AC4+AF4+AI4+AL4+AO4+AR4+AU4</f>
        <v>5561550.9880000008</v>
      </c>
      <c r="I4" s="11">
        <f>O4+R4+U4+X4+AA4+AD4+AG4+AJ4+AM4+AP4+AS4+AV4</f>
        <v>1051379.3553020798</v>
      </c>
      <c r="J4" s="12">
        <f t="shared" ref="J4:J69" si="0">I4/H4</f>
        <v>0.18904427156572168</v>
      </c>
      <c r="K4" s="13">
        <f>P4+S4+V4+Y4+AB4+AE4+AH4+AK4+AN4+AQ4+AT4+AW4</f>
        <v>772093.05880916002</v>
      </c>
      <c r="L4" s="14">
        <v>105137.92000000001</v>
      </c>
      <c r="M4" s="15">
        <f>K4-L4</f>
        <v>666955.13880915998</v>
      </c>
      <c r="N4" s="16">
        <v>312106.24400000001</v>
      </c>
      <c r="O4" s="17">
        <v>60074.209845119898</v>
      </c>
      <c r="P4" s="18">
        <v>46591.529929240001</v>
      </c>
      <c r="Q4" s="16">
        <v>361684.36800000025</v>
      </c>
      <c r="R4" s="17">
        <v>68300.476053119986</v>
      </c>
      <c r="S4" s="18">
        <v>52816.178120199969</v>
      </c>
      <c r="T4" s="16">
        <v>447721.58400000003</v>
      </c>
      <c r="U4" s="17">
        <v>84547.743922559966</v>
      </c>
      <c r="V4" s="18">
        <v>65789.766193600008</v>
      </c>
      <c r="W4" s="16">
        <v>358620.0959999999</v>
      </c>
      <c r="X4" s="17">
        <v>67721.818928639943</v>
      </c>
      <c r="Y4" s="18">
        <v>51945.928890359944</v>
      </c>
      <c r="Z4" s="16">
        <v>528916.00799999968</v>
      </c>
      <c r="AA4" s="17">
        <v>99880.498950719993</v>
      </c>
      <c r="AB4" s="18">
        <v>73021.788086239991</v>
      </c>
      <c r="AC4" s="16">
        <v>538529.31199999969</v>
      </c>
      <c r="AD4" s="17">
        <v>101695.87527808001</v>
      </c>
      <c r="AE4" s="18">
        <v>72209.77608116006</v>
      </c>
      <c r="AF4" s="16">
        <v>484226.6480000001</v>
      </c>
      <c r="AG4" s="17">
        <v>91441.360208319966</v>
      </c>
      <c r="AH4" s="18">
        <v>64604.928156200011</v>
      </c>
      <c r="AI4" s="16">
        <v>509970.38400000037</v>
      </c>
      <c r="AJ4" s="17">
        <v>96302.80731456005</v>
      </c>
      <c r="AK4" s="18">
        <v>68529.541592120004</v>
      </c>
      <c r="AL4" s="16">
        <v>378347.76800000016</v>
      </c>
      <c r="AM4" s="17">
        <v>71447.192509119923</v>
      </c>
      <c r="AN4" s="18">
        <v>49957.816592559953</v>
      </c>
      <c r="AO4" s="16">
        <v>535452.28800000041</v>
      </c>
      <c r="AP4" s="17">
        <v>101114.81006591998</v>
      </c>
      <c r="AQ4" s="18">
        <v>72409.558240319995</v>
      </c>
      <c r="AR4" s="16">
        <v>530869.60000000009</v>
      </c>
      <c r="AS4" s="17">
        <v>100249.41526400007</v>
      </c>
      <c r="AT4" s="18">
        <v>73929.067204519975</v>
      </c>
      <c r="AU4" s="16">
        <v>575106.68800000008</v>
      </c>
      <c r="AV4" s="17">
        <v>108603.14696191999</v>
      </c>
      <c r="AW4" s="18">
        <v>80287.17972264014</v>
      </c>
    </row>
    <row r="5" spans="1:49" x14ac:dyDescent="0.25">
      <c r="A5" s="9">
        <v>2</v>
      </c>
      <c r="B5" s="77" t="s">
        <v>17</v>
      </c>
      <c r="C5" s="108">
        <v>1.96</v>
      </c>
      <c r="D5" s="108" t="s">
        <v>380</v>
      </c>
      <c r="E5" s="91">
        <v>40906</v>
      </c>
      <c r="F5" s="91">
        <v>40906</v>
      </c>
      <c r="G5" s="111" t="s">
        <v>381</v>
      </c>
      <c r="H5" s="86">
        <f t="shared" ref="H5:I70" si="1">N5+Q5+T5+W5+Z5+AC5+AF5+AI5+AL5+AO5+AR5+AU5</f>
        <v>15480000.329999996</v>
      </c>
      <c r="I5" s="11">
        <f>O5+R5+U5+X5+AA5+AD5+AG5+AJ5+AM5+AP5+AS5+AV5</f>
        <v>2933460.062535</v>
      </c>
      <c r="J5" s="12">
        <f t="shared" si="0"/>
        <v>0.18950000000000006</v>
      </c>
      <c r="K5" s="13">
        <f>P5+S5+V5+Y5+AB5+AE5+AH5+AK5+AN5+AQ5+AT5+AW5</f>
        <v>2160628.4438385</v>
      </c>
      <c r="L5" s="14">
        <v>293346.01</v>
      </c>
      <c r="M5" s="15">
        <f t="shared" ref="M5:M69" si="2">K5-L5</f>
        <v>1867282.4338384999</v>
      </c>
      <c r="N5" s="16">
        <v>1252920.1199999996</v>
      </c>
      <c r="O5" s="17">
        <v>237428.36274000004</v>
      </c>
      <c r="P5" s="18">
        <v>183836.85672689998</v>
      </c>
      <c r="Q5" s="16">
        <v>1070461.5600000003</v>
      </c>
      <c r="R5" s="17">
        <v>202852.46562000009</v>
      </c>
      <c r="S5" s="18">
        <v>157432.87021709984</v>
      </c>
      <c r="T5" s="16">
        <v>1373449.2299999986</v>
      </c>
      <c r="U5" s="17">
        <v>260268.62908500002</v>
      </c>
      <c r="V5" s="18">
        <v>203229.45566759977</v>
      </c>
      <c r="W5" s="16">
        <v>1247000.6099999989</v>
      </c>
      <c r="X5" s="17">
        <v>236306.61559500001</v>
      </c>
      <c r="Y5" s="18">
        <v>181665.47039759991</v>
      </c>
      <c r="Z5" s="16">
        <v>1300088.0100000014</v>
      </c>
      <c r="AA5" s="17">
        <v>246366.67789500018</v>
      </c>
      <c r="AB5" s="18">
        <v>179435.10581730009</v>
      </c>
      <c r="AC5" s="16">
        <v>1338648.24</v>
      </c>
      <c r="AD5" s="17">
        <v>253673.84147999986</v>
      </c>
      <c r="AE5" s="18">
        <v>180799.30539390002</v>
      </c>
      <c r="AF5" s="16">
        <v>1365498.3599999994</v>
      </c>
      <c r="AG5" s="17">
        <v>258761.93922000026</v>
      </c>
      <c r="AH5" s="18">
        <v>181866.39674610007</v>
      </c>
      <c r="AI5" s="16">
        <v>1184528.3100000008</v>
      </c>
      <c r="AJ5" s="17">
        <v>224468.11474500017</v>
      </c>
      <c r="AK5" s="18">
        <v>159918.72942990006</v>
      </c>
      <c r="AL5" s="16">
        <v>1304452.8899999992</v>
      </c>
      <c r="AM5" s="17">
        <v>247193.82265499947</v>
      </c>
      <c r="AN5" s="18">
        <v>172150.47701040003</v>
      </c>
      <c r="AO5" s="16">
        <v>1374304.9500000007</v>
      </c>
      <c r="AP5" s="17">
        <v>260430.78802499978</v>
      </c>
      <c r="AQ5" s="18">
        <v>187023.5442356999</v>
      </c>
      <c r="AR5" s="16">
        <v>1355090.3099999989</v>
      </c>
      <c r="AS5" s="17">
        <v>256789.61374499998</v>
      </c>
      <c r="AT5" s="18">
        <v>188559.5706699001</v>
      </c>
      <c r="AU5" s="16">
        <v>1313557.7399999991</v>
      </c>
      <c r="AV5" s="17">
        <v>248919.19173000017</v>
      </c>
      <c r="AW5" s="18">
        <v>184710.66152610007</v>
      </c>
    </row>
    <row r="6" spans="1:49" x14ac:dyDescent="0.25">
      <c r="A6" s="19">
        <v>3</v>
      </c>
      <c r="B6" s="78" t="s">
        <v>18</v>
      </c>
      <c r="C6" s="108">
        <v>0.76</v>
      </c>
      <c r="D6" s="108" t="s">
        <v>380</v>
      </c>
      <c r="E6" s="91">
        <v>40927</v>
      </c>
      <c r="F6" s="91">
        <v>40927</v>
      </c>
      <c r="G6" s="111" t="s">
        <v>382</v>
      </c>
      <c r="H6" s="87">
        <f t="shared" si="1"/>
        <v>3158816.0400000014</v>
      </c>
      <c r="I6" s="21">
        <f t="shared" si="1"/>
        <v>636627.78470160021</v>
      </c>
      <c r="J6" s="22">
        <f t="shared" si="0"/>
        <v>0.20153999999999997</v>
      </c>
      <c r="K6" s="23">
        <f t="shared" ref="K6:K70" si="3">P6+S6+V6+Y6+AB6+AE6+AH6+AK6+AN6+AQ6+AT6+AW6</f>
        <v>479345.2904388</v>
      </c>
      <c r="L6" s="24">
        <v>63662.77</v>
      </c>
      <c r="M6" s="25">
        <f t="shared" si="2"/>
        <v>415682.52043879998</v>
      </c>
      <c r="N6" s="26">
        <v>274472.63999999984</v>
      </c>
      <c r="O6" s="27">
        <v>55317.215865600068</v>
      </c>
      <c r="P6" s="28">
        <v>43592.279365199996</v>
      </c>
      <c r="Q6" s="26">
        <v>282512.76000000018</v>
      </c>
      <c r="R6" s="27">
        <v>56937.621650399866</v>
      </c>
      <c r="S6" s="28">
        <v>44798.681947200021</v>
      </c>
      <c r="T6" s="26">
        <v>314774.39999999962</v>
      </c>
      <c r="U6" s="27">
        <v>63439.632575999967</v>
      </c>
      <c r="V6" s="28">
        <v>50344.7353152</v>
      </c>
      <c r="W6" s="26">
        <v>312691.32000000146</v>
      </c>
      <c r="X6" s="27">
        <v>63019.808632800115</v>
      </c>
      <c r="Y6" s="28">
        <v>49302.35757959992</v>
      </c>
      <c r="Z6" s="26">
        <v>330296.63999999914</v>
      </c>
      <c r="AA6" s="27">
        <v>66567.984825600215</v>
      </c>
      <c r="AB6" s="28">
        <v>49757.646872399957</v>
      </c>
      <c r="AC6" s="26">
        <v>309820.1999999996</v>
      </c>
      <c r="AD6" s="27">
        <v>62441.163108000037</v>
      </c>
      <c r="AE6" s="28">
        <v>45442.229119200034</v>
      </c>
      <c r="AF6" s="26">
        <v>306451.44000000041</v>
      </c>
      <c r="AG6" s="27">
        <v>61762.223217600062</v>
      </c>
      <c r="AH6" s="28">
        <v>44275.589318400052</v>
      </c>
      <c r="AI6" s="26">
        <v>215408.28000000038</v>
      </c>
      <c r="AJ6" s="27">
        <v>43413.384751199927</v>
      </c>
      <c r="AK6" s="28">
        <v>31020.54458039999</v>
      </c>
      <c r="AL6" s="26">
        <v>187379.99999999951</v>
      </c>
      <c r="AM6" s="27">
        <v>37764.565199999983</v>
      </c>
      <c r="AN6" s="28">
        <v>27022.157988000006</v>
      </c>
      <c r="AO6" s="26">
        <v>155532.24000000054</v>
      </c>
      <c r="AP6" s="27">
        <v>31345.967649599996</v>
      </c>
      <c r="AQ6" s="28">
        <v>22856.656401600016</v>
      </c>
      <c r="AR6" s="26">
        <v>247404.36000000025</v>
      </c>
      <c r="AS6" s="27">
        <v>49861.874714399914</v>
      </c>
      <c r="AT6" s="28">
        <v>37231.418840399987</v>
      </c>
      <c r="AU6" s="26">
        <v>222071.76000000024</v>
      </c>
      <c r="AV6" s="27">
        <v>44756.342510400042</v>
      </c>
      <c r="AW6" s="28">
        <v>33700.993111199998</v>
      </c>
    </row>
    <row r="7" spans="1:49" x14ac:dyDescent="0.25">
      <c r="A7" s="9">
        <v>4</v>
      </c>
      <c r="B7" s="78" t="s">
        <v>19</v>
      </c>
      <c r="C7" s="108">
        <v>1.95</v>
      </c>
      <c r="D7" s="108" t="s">
        <v>380</v>
      </c>
      <c r="E7" s="91">
        <v>40729</v>
      </c>
      <c r="F7" s="91">
        <v>40729</v>
      </c>
      <c r="G7" s="111" t="s">
        <v>383</v>
      </c>
      <c r="H7" s="87">
        <f t="shared" si="1"/>
        <v>13358544.900000008</v>
      </c>
      <c r="I7" s="21">
        <f t="shared" si="1"/>
        <v>2531444.2585500008</v>
      </c>
      <c r="J7" s="22">
        <f t="shared" si="0"/>
        <v>0.18949999999999995</v>
      </c>
      <c r="K7" s="23">
        <f t="shared" si="3"/>
        <v>1866687.4487474991</v>
      </c>
      <c r="L7" s="24">
        <v>137677.95000000001</v>
      </c>
      <c r="M7" s="25">
        <f t="shared" si="2"/>
        <v>1729009.4987474992</v>
      </c>
      <c r="N7" s="26">
        <v>1172106</v>
      </c>
      <c r="O7" s="27">
        <v>222114.08700000003</v>
      </c>
      <c r="P7" s="28">
        <v>172056.22277999995</v>
      </c>
      <c r="Q7" s="26">
        <v>1128460.5</v>
      </c>
      <c r="R7" s="27">
        <v>213843.26475000038</v>
      </c>
      <c r="S7" s="28">
        <v>165658.23463499994</v>
      </c>
      <c r="T7" s="26">
        <v>1187958.5999999999</v>
      </c>
      <c r="U7" s="27">
        <v>225118.15470000045</v>
      </c>
      <c r="V7" s="28">
        <v>175726.45856399991</v>
      </c>
      <c r="W7" s="26">
        <v>929806.50000000012</v>
      </c>
      <c r="X7" s="27">
        <v>176198.3317500001</v>
      </c>
      <c r="Y7" s="28">
        <v>135153.93807899996</v>
      </c>
      <c r="Z7" s="26">
        <v>844847.4</v>
      </c>
      <c r="AA7" s="27">
        <v>160098.58229999992</v>
      </c>
      <c r="AB7" s="28">
        <v>117038.4655229999</v>
      </c>
      <c r="AC7" s="26">
        <v>1061936.7000000007</v>
      </c>
      <c r="AD7" s="27">
        <v>201237.00464999993</v>
      </c>
      <c r="AE7" s="28">
        <v>143474.67165899987</v>
      </c>
      <c r="AF7" s="26">
        <v>1059406.6500000011</v>
      </c>
      <c r="AG7" s="27">
        <v>200757.56017500008</v>
      </c>
      <c r="AH7" s="28">
        <v>141357.298545</v>
      </c>
      <c r="AI7" s="26">
        <v>1029023.8500000009</v>
      </c>
      <c r="AJ7" s="27">
        <v>195000.01957500007</v>
      </c>
      <c r="AK7" s="28">
        <v>138716.31662100012</v>
      </c>
      <c r="AL7" s="26">
        <v>1293246.5999999996</v>
      </c>
      <c r="AM7" s="27">
        <v>245070.23070000019</v>
      </c>
      <c r="AN7" s="28">
        <v>171105.9597569998</v>
      </c>
      <c r="AO7" s="26">
        <v>1244741.400000002</v>
      </c>
      <c r="AP7" s="27">
        <v>235878.49530000004</v>
      </c>
      <c r="AQ7" s="28">
        <v>169075.64724150003</v>
      </c>
      <c r="AR7" s="26">
        <v>1162484.5500000017</v>
      </c>
      <c r="AS7" s="27">
        <v>220290.82222500001</v>
      </c>
      <c r="AT7" s="28">
        <v>161871.15923550003</v>
      </c>
      <c r="AU7" s="26">
        <v>1244526.1500000004</v>
      </c>
      <c r="AV7" s="27">
        <v>235837.70542499999</v>
      </c>
      <c r="AW7" s="28">
        <v>175453.07610749966</v>
      </c>
    </row>
    <row r="8" spans="1:49" x14ac:dyDescent="0.25">
      <c r="A8" s="9">
        <v>5</v>
      </c>
      <c r="B8" s="78" t="s">
        <v>20</v>
      </c>
      <c r="C8" s="108">
        <v>1.4990000000000001</v>
      </c>
      <c r="D8" s="108" t="s">
        <v>380</v>
      </c>
      <c r="E8" s="91">
        <v>40892</v>
      </c>
      <c r="F8" s="91">
        <v>40892</v>
      </c>
      <c r="G8" s="111" t="s">
        <v>384</v>
      </c>
      <c r="H8" s="87">
        <f t="shared" si="1"/>
        <v>8866476</v>
      </c>
      <c r="I8" s="21">
        <f t="shared" si="1"/>
        <v>1725238.900080001</v>
      </c>
      <c r="J8" s="22">
        <f t="shared" si="0"/>
        <v>0.19458000000000011</v>
      </c>
      <c r="K8" s="23">
        <f t="shared" si="3"/>
        <v>1289630.5978290001</v>
      </c>
      <c r="L8" s="24">
        <v>104796.83</v>
      </c>
      <c r="M8" s="25">
        <f t="shared" si="2"/>
        <v>1184833.767829</v>
      </c>
      <c r="N8" s="26">
        <v>954446.24999999977</v>
      </c>
      <c r="O8" s="27">
        <v>185716.1513250003</v>
      </c>
      <c r="P8" s="28">
        <v>144908.74531649993</v>
      </c>
      <c r="Q8" s="26">
        <v>950665.80000000051</v>
      </c>
      <c r="R8" s="27">
        <v>184980.5513640003</v>
      </c>
      <c r="S8" s="28">
        <v>144358.55112600001</v>
      </c>
      <c r="T8" s="26">
        <v>951307.79999999993</v>
      </c>
      <c r="U8" s="27">
        <v>185105.47172399983</v>
      </c>
      <c r="V8" s="28">
        <v>145287.71290199988</v>
      </c>
      <c r="W8" s="26">
        <v>631335.74999999919</v>
      </c>
      <c r="X8" s="27">
        <v>122845.31023500007</v>
      </c>
      <c r="Y8" s="28">
        <v>95009.527567500059</v>
      </c>
      <c r="Z8" s="26">
        <v>611257.64999999944</v>
      </c>
      <c r="AA8" s="27">
        <v>118938.51353700009</v>
      </c>
      <c r="AB8" s="28">
        <v>87760.527023999966</v>
      </c>
      <c r="AC8" s="26">
        <v>520826.5500000004</v>
      </c>
      <c r="AD8" s="27">
        <v>101342.4300989998</v>
      </c>
      <c r="AE8" s="28">
        <v>72451.493701500076</v>
      </c>
      <c r="AF8" s="26">
        <v>461446.79999999993</v>
      </c>
      <c r="AG8" s="27">
        <v>89788.318344000058</v>
      </c>
      <c r="AH8" s="28">
        <v>62635.733928000031</v>
      </c>
      <c r="AI8" s="26">
        <v>760890.74999999965</v>
      </c>
      <c r="AJ8" s="27">
        <v>148054.12213500051</v>
      </c>
      <c r="AK8" s="28">
        <v>106429.29248400009</v>
      </c>
      <c r="AL8" s="26">
        <v>583426.7999999997</v>
      </c>
      <c r="AM8" s="27">
        <v>113523.1867439998</v>
      </c>
      <c r="AN8" s="28">
        <v>80116.599703499916</v>
      </c>
      <c r="AO8" s="26">
        <v>734971.04999999946</v>
      </c>
      <c r="AP8" s="27">
        <v>143010.6669089999</v>
      </c>
      <c r="AQ8" s="28">
        <v>103781.04514049998</v>
      </c>
      <c r="AR8" s="26">
        <v>823440.90000000084</v>
      </c>
      <c r="AS8" s="27">
        <v>160225.13032199995</v>
      </c>
      <c r="AT8" s="28">
        <v>118620.70491899997</v>
      </c>
      <c r="AU8" s="26">
        <v>882459.90000000061</v>
      </c>
      <c r="AV8" s="27">
        <v>171709.04734200035</v>
      </c>
      <c r="AW8" s="28">
        <v>128270.66401650019</v>
      </c>
    </row>
    <row r="9" spans="1:49" x14ac:dyDescent="0.25">
      <c r="A9" s="19">
        <v>6</v>
      </c>
      <c r="B9" s="78" t="s">
        <v>652</v>
      </c>
      <c r="C9" s="96">
        <v>1.5</v>
      </c>
      <c r="D9" s="96" t="s">
        <v>304</v>
      </c>
      <c r="E9" s="98">
        <v>41758</v>
      </c>
      <c r="F9" s="98">
        <v>41758</v>
      </c>
      <c r="G9" s="113" t="s">
        <v>621</v>
      </c>
      <c r="H9" s="87">
        <f t="shared" si="1"/>
        <v>7683995.0999999987</v>
      </c>
      <c r="I9" s="21">
        <f t="shared" si="1"/>
        <v>1347542.2206869998</v>
      </c>
      <c r="J9" s="22">
        <f t="shared" si="0"/>
        <v>0.17537</v>
      </c>
      <c r="K9" s="23">
        <f t="shared" si="3"/>
        <v>940252.62304800039</v>
      </c>
      <c r="L9" s="24">
        <v>134754.22</v>
      </c>
      <c r="M9" s="25">
        <f t="shared" si="2"/>
        <v>805498.40304800041</v>
      </c>
      <c r="N9" s="26">
        <v>0</v>
      </c>
      <c r="O9" s="27">
        <v>0</v>
      </c>
      <c r="P9" s="28">
        <v>0</v>
      </c>
      <c r="Q9" s="26">
        <v>0</v>
      </c>
      <c r="R9" s="27">
        <v>0</v>
      </c>
      <c r="S9" s="28">
        <v>0</v>
      </c>
      <c r="T9" s="26">
        <v>0</v>
      </c>
      <c r="U9" s="27">
        <v>0</v>
      </c>
      <c r="V9" s="28">
        <v>0</v>
      </c>
      <c r="W9" s="26">
        <v>48477.900000000016</v>
      </c>
      <c r="X9" s="27">
        <v>8501.5693229999997</v>
      </c>
      <c r="Y9" s="28">
        <v>5544.5670569999993</v>
      </c>
      <c r="Z9" s="26">
        <v>1041009.5999999995</v>
      </c>
      <c r="AA9" s="27">
        <v>182561.85355200002</v>
      </c>
      <c r="AB9" s="28">
        <v>129001.36924649996</v>
      </c>
      <c r="AC9" s="26">
        <v>927175.19999999937</v>
      </c>
      <c r="AD9" s="27">
        <v>162598.71482400011</v>
      </c>
      <c r="AE9" s="28">
        <v>112884.84646500014</v>
      </c>
      <c r="AF9" s="26">
        <v>962398.34999999916</v>
      </c>
      <c r="AG9" s="27">
        <v>168775.79863949993</v>
      </c>
      <c r="AH9" s="28">
        <v>114201.0582629999</v>
      </c>
      <c r="AI9" s="26">
        <v>831023.24999999965</v>
      </c>
      <c r="AJ9" s="27">
        <v>145736.54735249994</v>
      </c>
      <c r="AK9" s="28">
        <v>100662.47696099999</v>
      </c>
      <c r="AL9" s="26">
        <v>803300.55000000109</v>
      </c>
      <c r="AM9" s="27">
        <v>140874.81745350003</v>
      </c>
      <c r="AN9" s="28">
        <v>95748.139756500095</v>
      </c>
      <c r="AO9" s="26">
        <v>1019990.2499999999</v>
      </c>
      <c r="AP9" s="27">
        <v>178875.69014249998</v>
      </c>
      <c r="AQ9" s="28">
        <v>124412.60425350013</v>
      </c>
      <c r="AR9" s="26">
        <v>1019839.1999999991</v>
      </c>
      <c r="AS9" s="27">
        <v>178849.20050399983</v>
      </c>
      <c r="AT9" s="28">
        <v>127425.5376315</v>
      </c>
      <c r="AU9" s="26">
        <v>1030780.8000000009</v>
      </c>
      <c r="AV9" s="27">
        <v>180768.02889599995</v>
      </c>
      <c r="AW9" s="28">
        <v>130372.02341400007</v>
      </c>
    </row>
    <row r="10" spans="1:49" x14ac:dyDescent="0.25">
      <c r="A10" s="9">
        <v>7</v>
      </c>
      <c r="B10" s="78" t="s">
        <v>653</v>
      </c>
      <c r="C10" s="108">
        <v>0.5</v>
      </c>
      <c r="D10" s="108" t="s">
        <v>304</v>
      </c>
      <c r="E10" s="91">
        <v>41369</v>
      </c>
      <c r="F10" s="91">
        <v>41369</v>
      </c>
      <c r="G10" s="111" t="s">
        <v>622</v>
      </c>
      <c r="H10" s="87">
        <f t="shared" si="1"/>
        <v>3999998.8399999938</v>
      </c>
      <c r="I10" s="21">
        <f t="shared" si="1"/>
        <v>778908.70910559921</v>
      </c>
      <c r="J10" s="22">
        <f t="shared" si="0"/>
        <v>0.19472723374729789</v>
      </c>
      <c r="K10" s="23">
        <f t="shared" si="3"/>
        <v>580188.50281580002</v>
      </c>
      <c r="L10" s="24">
        <v>38945.460000000006</v>
      </c>
      <c r="M10" s="25">
        <f t="shared" si="2"/>
        <v>541243.04281580006</v>
      </c>
      <c r="N10" s="26">
        <v>360677.6999999978</v>
      </c>
      <c r="O10" s="27">
        <v>71461.072700999954</v>
      </c>
      <c r="P10" s="28">
        <v>55997.477199600027</v>
      </c>
      <c r="Q10" s="26">
        <v>318626.7600000003</v>
      </c>
      <c r="R10" s="27">
        <v>61937.855876399772</v>
      </c>
      <c r="S10" s="28">
        <v>48416.484227999987</v>
      </c>
      <c r="T10" s="26">
        <v>363256.55999999843</v>
      </c>
      <c r="U10" s="27">
        <v>70613.442698400118</v>
      </c>
      <c r="V10" s="28">
        <v>55499.73428820003</v>
      </c>
      <c r="W10" s="26">
        <v>340677.65999999957</v>
      </c>
      <c r="X10" s="27">
        <v>66224.330327400035</v>
      </c>
      <c r="Y10" s="28">
        <v>51250.860172199966</v>
      </c>
      <c r="Z10" s="26">
        <v>341635.55999999947</v>
      </c>
      <c r="AA10" s="27">
        <v>66410.536508399906</v>
      </c>
      <c r="AB10" s="28">
        <v>48733.504666199973</v>
      </c>
      <c r="AC10" s="26">
        <v>336190.80000000156</v>
      </c>
      <c r="AD10" s="27">
        <v>65352.129611999851</v>
      </c>
      <c r="AE10" s="28">
        <v>46829.257859399979</v>
      </c>
      <c r="AF10" s="26">
        <v>333832.26000000077</v>
      </c>
      <c r="AG10" s="27">
        <v>64893.653021399892</v>
      </c>
      <c r="AH10" s="28">
        <v>45800.578598399996</v>
      </c>
      <c r="AI10" s="26">
        <v>317500.19999999908</v>
      </c>
      <c r="AJ10" s="27">
        <v>61718.863877999836</v>
      </c>
      <c r="AK10" s="28">
        <v>44332.251142200003</v>
      </c>
      <c r="AL10" s="26">
        <v>283967.33999999898</v>
      </c>
      <c r="AM10" s="27">
        <v>55200.411222599963</v>
      </c>
      <c r="AN10" s="28">
        <v>39307.061957400037</v>
      </c>
      <c r="AO10" s="26">
        <v>313906.01999999967</v>
      </c>
      <c r="AP10" s="27">
        <v>61020.191227800016</v>
      </c>
      <c r="AQ10" s="28">
        <v>44223.793378200025</v>
      </c>
      <c r="AR10" s="26">
        <v>335354.63999999815</v>
      </c>
      <c r="AS10" s="27">
        <v>65189.588469600079</v>
      </c>
      <c r="AT10" s="28">
        <v>48158.414667599929</v>
      </c>
      <c r="AU10" s="26">
        <v>354373.33999999991</v>
      </c>
      <c r="AV10" s="27">
        <v>68886.633562599862</v>
      </c>
      <c r="AW10" s="28">
        <v>51639.084658400017</v>
      </c>
    </row>
    <row r="11" spans="1:49" x14ac:dyDescent="0.25">
      <c r="A11" s="9">
        <v>8</v>
      </c>
      <c r="B11" s="78" t="s">
        <v>21</v>
      </c>
      <c r="C11" s="108">
        <v>0.999</v>
      </c>
      <c r="D11" s="108" t="s">
        <v>304</v>
      </c>
      <c r="E11" s="91">
        <v>41312</v>
      </c>
      <c r="F11" s="91">
        <v>41312</v>
      </c>
      <c r="G11" s="111" t="s">
        <v>385</v>
      </c>
      <c r="H11" s="87">
        <f t="shared" si="1"/>
        <v>7508523.0199999996</v>
      </c>
      <c r="I11" s="21">
        <f t="shared" si="1"/>
        <v>1420190.3705016</v>
      </c>
      <c r="J11" s="22">
        <f t="shared" si="0"/>
        <v>0.18914377257933745</v>
      </c>
      <c r="K11" s="23">
        <f t="shared" si="3"/>
        <v>1050428.5662028003</v>
      </c>
      <c r="L11" s="24">
        <v>112321.55999999998</v>
      </c>
      <c r="M11" s="25">
        <f t="shared" si="2"/>
        <v>938107.00620280032</v>
      </c>
      <c r="N11" s="26">
        <v>626616.32000000053</v>
      </c>
      <c r="O11" s="27">
        <v>120611.10927359988</v>
      </c>
      <c r="P11" s="28">
        <v>94077.553263399954</v>
      </c>
      <c r="Q11" s="26">
        <v>579557.44000000041</v>
      </c>
      <c r="R11" s="27">
        <v>109443.62696960011</v>
      </c>
      <c r="S11" s="28">
        <v>84949.614217000024</v>
      </c>
      <c r="T11" s="26">
        <v>661049.15999999957</v>
      </c>
      <c r="U11" s="27">
        <v>124832.52337440013</v>
      </c>
      <c r="V11" s="28">
        <v>97532.489672200027</v>
      </c>
      <c r="W11" s="26">
        <v>666152.20000000065</v>
      </c>
      <c r="X11" s="27">
        <v>125796.18144800003</v>
      </c>
      <c r="Y11" s="28">
        <v>96531.997630800033</v>
      </c>
      <c r="Z11" s="26">
        <v>655791.30000000005</v>
      </c>
      <c r="AA11" s="27">
        <v>123839.62909200008</v>
      </c>
      <c r="AB11" s="28">
        <v>90622.625959400088</v>
      </c>
      <c r="AC11" s="26">
        <v>610391.37999999966</v>
      </c>
      <c r="AD11" s="27">
        <v>115266.30819919999</v>
      </c>
      <c r="AE11" s="28">
        <v>81555.844045199992</v>
      </c>
      <c r="AF11" s="26">
        <v>563717.31999999983</v>
      </c>
      <c r="AG11" s="27">
        <v>106452.37870879988</v>
      </c>
      <c r="AH11" s="28">
        <v>75465.11358540006</v>
      </c>
      <c r="AI11" s="26">
        <v>458395.39999999967</v>
      </c>
      <c r="AJ11" s="27">
        <v>86563.387335999985</v>
      </c>
      <c r="AK11" s="28">
        <v>62427.300610399965</v>
      </c>
      <c r="AL11" s="26">
        <v>679370.25999999943</v>
      </c>
      <c r="AM11" s="27">
        <v>128292.27989839997</v>
      </c>
      <c r="AN11" s="28">
        <v>89393.927999800057</v>
      </c>
      <c r="AO11" s="26">
        <v>674099.74</v>
      </c>
      <c r="AP11" s="27">
        <v>127296.99490159997</v>
      </c>
      <c r="AQ11" s="28">
        <v>91344.599996200006</v>
      </c>
      <c r="AR11" s="26">
        <v>639934.37999999884</v>
      </c>
      <c r="AS11" s="27">
        <v>120845.20831920007</v>
      </c>
      <c r="AT11" s="28">
        <v>89149.776450200079</v>
      </c>
      <c r="AU11" s="26">
        <v>693448.11999999988</v>
      </c>
      <c r="AV11" s="27">
        <v>130950.74298080005</v>
      </c>
      <c r="AW11" s="28">
        <v>97377.722772799927</v>
      </c>
    </row>
    <row r="12" spans="1:49" x14ac:dyDescent="0.25">
      <c r="A12" s="19">
        <v>9</v>
      </c>
      <c r="B12" s="78" t="s">
        <v>22</v>
      </c>
      <c r="C12" s="108">
        <v>0.6</v>
      </c>
      <c r="D12" s="108" t="s">
        <v>380</v>
      </c>
      <c r="E12" s="91">
        <v>41242</v>
      </c>
      <c r="F12" s="91">
        <v>41309</v>
      </c>
      <c r="G12" s="111" t="s">
        <v>386</v>
      </c>
      <c r="H12" s="87">
        <f t="shared" si="1"/>
        <v>3571481.9999999995</v>
      </c>
      <c r="I12" s="21">
        <f t="shared" si="1"/>
        <v>729189.47993999976</v>
      </c>
      <c r="J12" s="22">
        <f t="shared" si="0"/>
        <v>0.20416999999999996</v>
      </c>
      <c r="K12" s="23">
        <f t="shared" si="3"/>
        <v>552963.96072800015</v>
      </c>
      <c r="L12" s="24">
        <v>42580.08</v>
      </c>
      <c r="M12" s="25">
        <f t="shared" si="2"/>
        <v>510383.88072800013</v>
      </c>
      <c r="N12" s="26">
        <v>268405.90000000008</v>
      </c>
      <c r="O12" s="27">
        <v>54800.432603000059</v>
      </c>
      <c r="P12" s="28">
        <v>43543.741241999996</v>
      </c>
      <c r="Q12" s="26">
        <v>331151.59999999945</v>
      </c>
      <c r="R12" s="27">
        <v>67611.222171999936</v>
      </c>
      <c r="S12" s="28">
        <v>53455.843258000015</v>
      </c>
      <c r="T12" s="26">
        <v>379496.49999999994</v>
      </c>
      <c r="U12" s="27">
        <v>77481.800404999958</v>
      </c>
      <c r="V12" s="28">
        <v>61734.58395300003</v>
      </c>
      <c r="W12" s="26">
        <v>324013.79999999981</v>
      </c>
      <c r="X12" s="27">
        <v>66153.897545999993</v>
      </c>
      <c r="Y12" s="28">
        <v>52103.682837000109</v>
      </c>
      <c r="Z12" s="26">
        <v>190300.30000000005</v>
      </c>
      <c r="AA12" s="27">
        <v>38853.61225099997</v>
      </c>
      <c r="AB12" s="28">
        <v>29076.861350000003</v>
      </c>
      <c r="AC12" s="26">
        <v>258576.39999999976</v>
      </c>
      <c r="AD12" s="27">
        <v>52793.543587999964</v>
      </c>
      <c r="AE12" s="28">
        <v>38741.227376999967</v>
      </c>
      <c r="AF12" s="26">
        <v>277156.70000000007</v>
      </c>
      <c r="AG12" s="27">
        <v>56587.083439000038</v>
      </c>
      <c r="AH12" s="28">
        <v>40787.917708000023</v>
      </c>
      <c r="AI12" s="26">
        <v>276032.3000000001</v>
      </c>
      <c r="AJ12" s="27">
        <v>56357.51469099996</v>
      </c>
      <c r="AK12" s="28">
        <v>40689.681067999998</v>
      </c>
      <c r="AL12" s="26">
        <v>223536.99999999988</v>
      </c>
      <c r="AM12" s="27">
        <v>45639.549290000017</v>
      </c>
      <c r="AN12" s="28">
        <v>32678.672337000025</v>
      </c>
      <c r="AO12" s="26">
        <v>344457.39999999967</v>
      </c>
      <c r="AP12" s="27">
        <v>70327.867357999945</v>
      </c>
      <c r="AQ12" s="28">
        <v>51957.143545999985</v>
      </c>
      <c r="AR12" s="26">
        <v>333062.2</v>
      </c>
      <c r="AS12" s="27">
        <v>68001.309373999989</v>
      </c>
      <c r="AT12" s="28">
        <v>51331.189906000036</v>
      </c>
      <c r="AU12" s="26">
        <v>365291.89999999985</v>
      </c>
      <c r="AV12" s="27">
        <v>74581.647223000007</v>
      </c>
      <c r="AW12" s="28">
        <v>56863.41614600001</v>
      </c>
    </row>
    <row r="13" spans="1:49" x14ac:dyDescent="0.25">
      <c r="A13" s="9">
        <v>10</v>
      </c>
      <c r="B13" s="78" t="s">
        <v>23</v>
      </c>
      <c r="C13" s="108">
        <v>0.6</v>
      </c>
      <c r="D13" s="108" t="s">
        <v>380</v>
      </c>
      <c r="E13" s="91">
        <v>40759</v>
      </c>
      <c r="F13" s="91">
        <v>40759</v>
      </c>
      <c r="G13" s="111" t="s">
        <v>387</v>
      </c>
      <c r="H13" s="87">
        <f t="shared" si="1"/>
        <v>4096792.200000002</v>
      </c>
      <c r="I13" s="21">
        <f t="shared" si="1"/>
        <v>836442.0634739995</v>
      </c>
      <c r="J13" s="22">
        <f t="shared" si="0"/>
        <v>0.20416999999999977</v>
      </c>
      <c r="K13" s="23">
        <f t="shared" si="3"/>
        <v>629739.64067639981</v>
      </c>
      <c r="L13" s="24">
        <v>83644.209999999992</v>
      </c>
      <c r="M13" s="25">
        <f t="shared" si="2"/>
        <v>546095.43067639985</v>
      </c>
      <c r="N13" s="26">
        <v>0</v>
      </c>
      <c r="O13" s="27">
        <v>0</v>
      </c>
      <c r="P13" s="28">
        <v>0</v>
      </c>
      <c r="Q13" s="26">
        <v>314890.86</v>
      </c>
      <c r="R13" s="27">
        <v>64291.266886199883</v>
      </c>
      <c r="S13" s="28">
        <v>50765.571407999952</v>
      </c>
      <c r="T13" s="26">
        <v>437170.56000000238</v>
      </c>
      <c r="U13" s="27">
        <v>89257.113235199766</v>
      </c>
      <c r="V13" s="28">
        <v>71058.229452599902</v>
      </c>
      <c r="W13" s="26">
        <v>420508.31999999931</v>
      </c>
      <c r="X13" s="27">
        <v>85855.183694400024</v>
      </c>
      <c r="Y13" s="28">
        <v>67344.488435399951</v>
      </c>
      <c r="Z13" s="26">
        <v>437563.49999999901</v>
      </c>
      <c r="AA13" s="27">
        <v>89337.339795000036</v>
      </c>
      <c r="AB13" s="28">
        <v>66853.270045799945</v>
      </c>
      <c r="AC13" s="26">
        <v>399049.98000000091</v>
      </c>
      <c r="AD13" s="27">
        <v>81474.034416599898</v>
      </c>
      <c r="AE13" s="28">
        <v>59441.892970800014</v>
      </c>
      <c r="AF13" s="26">
        <v>349767.96000000031</v>
      </c>
      <c r="AG13" s="27">
        <v>71412.124393199934</v>
      </c>
      <c r="AH13" s="28">
        <v>50779.371796800027</v>
      </c>
      <c r="AI13" s="26">
        <v>309163.62000000011</v>
      </c>
      <c r="AJ13" s="27">
        <v>63121.936295399952</v>
      </c>
      <c r="AK13" s="28">
        <v>45948.977570399962</v>
      </c>
      <c r="AL13" s="26">
        <v>247993.07999999981</v>
      </c>
      <c r="AM13" s="27">
        <v>50632.747143600049</v>
      </c>
      <c r="AN13" s="28">
        <v>36229.176406200037</v>
      </c>
      <c r="AO13" s="26">
        <v>413837.15999999963</v>
      </c>
      <c r="AP13" s="27">
        <v>84493.132957199909</v>
      </c>
      <c r="AQ13" s="28">
        <v>62409.066706199977</v>
      </c>
      <c r="AR13" s="26">
        <v>404680.68000000034</v>
      </c>
      <c r="AS13" s="27">
        <v>82623.654435600052</v>
      </c>
      <c r="AT13" s="28">
        <v>62264.456169600016</v>
      </c>
      <c r="AU13" s="26">
        <v>362166.48000000021</v>
      </c>
      <c r="AV13" s="27">
        <v>73943.530221600056</v>
      </c>
      <c r="AW13" s="28">
        <v>56645.139714599965</v>
      </c>
    </row>
    <row r="14" spans="1:49" x14ac:dyDescent="0.25">
      <c r="A14" s="9">
        <v>11</v>
      </c>
      <c r="B14" s="78" t="s">
        <v>24</v>
      </c>
      <c r="C14" s="108">
        <v>0.999</v>
      </c>
      <c r="D14" s="108" t="s">
        <v>380</v>
      </c>
      <c r="E14" s="91">
        <v>40710</v>
      </c>
      <c r="F14" s="91">
        <v>40710</v>
      </c>
      <c r="G14" s="111" t="s">
        <v>388</v>
      </c>
      <c r="H14" s="87">
        <f t="shared" si="1"/>
        <v>7240347.75</v>
      </c>
      <c r="I14" s="21">
        <f t="shared" si="1"/>
        <v>1436050.5727350006</v>
      </c>
      <c r="J14" s="22">
        <f t="shared" si="0"/>
        <v>0.1983400000000001</v>
      </c>
      <c r="K14" s="23">
        <f t="shared" si="3"/>
        <v>1072907.2696475005</v>
      </c>
      <c r="L14" s="24">
        <v>123472.61</v>
      </c>
      <c r="M14" s="25">
        <f t="shared" si="2"/>
        <v>949434.65964750049</v>
      </c>
      <c r="N14" s="26">
        <v>508133.25</v>
      </c>
      <c r="O14" s="27">
        <v>100783.14880499996</v>
      </c>
      <c r="P14" s="28">
        <v>78918.742514999976</v>
      </c>
      <c r="Q14" s="26">
        <v>420975.5</v>
      </c>
      <c r="R14" s="27">
        <v>83496.280670000051</v>
      </c>
      <c r="S14" s="28">
        <v>65485.133892500045</v>
      </c>
      <c r="T14" s="26">
        <v>570859</v>
      </c>
      <c r="U14" s="27">
        <v>113224.17406000002</v>
      </c>
      <c r="V14" s="28">
        <v>89485.949395000003</v>
      </c>
      <c r="W14" s="26">
        <v>655226.25</v>
      </c>
      <c r="X14" s="27">
        <v>129957.57442500003</v>
      </c>
      <c r="Y14" s="28">
        <v>101191.92125750003</v>
      </c>
      <c r="Z14" s="26">
        <v>415948.25</v>
      </c>
      <c r="AA14" s="27">
        <v>82499.175904999909</v>
      </c>
      <c r="AB14" s="28">
        <v>62500.302190000002</v>
      </c>
      <c r="AC14" s="26">
        <v>641076</v>
      </c>
      <c r="AD14" s="27">
        <v>127151.01384000016</v>
      </c>
      <c r="AE14" s="28">
        <v>92122.648970000038</v>
      </c>
      <c r="AF14" s="26">
        <v>636219.25</v>
      </c>
      <c r="AG14" s="27">
        <v>126187.72604500035</v>
      </c>
      <c r="AH14" s="28">
        <v>90502.977957499956</v>
      </c>
      <c r="AI14" s="26">
        <v>671906.25</v>
      </c>
      <c r="AJ14" s="27">
        <v>133265.88562499994</v>
      </c>
      <c r="AK14" s="28">
        <v>96188.183167500029</v>
      </c>
      <c r="AL14" s="26">
        <v>689909.75</v>
      </c>
      <c r="AM14" s="27">
        <v>136836.69981500035</v>
      </c>
      <c r="AN14" s="28">
        <v>97275.589952500028</v>
      </c>
      <c r="AO14" s="26">
        <v>697219.5</v>
      </c>
      <c r="AP14" s="27">
        <v>138286.51563000013</v>
      </c>
      <c r="AQ14" s="28">
        <v>100917.72526999994</v>
      </c>
      <c r="AR14" s="26">
        <v>633105.75</v>
      </c>
      <c r="AS14" s="27">
        <v>125570.19445499989</v>
      </c>
      <c r="AT14" s="28">
        <v>93806.466672500101</v>
      </c>
      <c r="AU14" s="26">
        <v>699769</v>
      </c>
      <c r="AV14" s="27">
        <v>138792.18346000006</v>
      </c>
      <c r="AW14" s="28">
        <v>104511.62840750012</v>
      </c>
    </row>
    <row r="15" spans="1:49" x14ac:dyDescent="0.25">
      <c r="A15" s="19">
        <v>12</v>
      </c>
      <c r="B15" s="78" t="s">
        <v>25</v>
      </c>
      <c r="C15" s="108">
        <v>1.998</v>
      </c>
      <c r="D15" s="108" t="s">
        <v>380</v>
      </c>
      <c r="E15" s="91">
        <v>40588</v>
      </c>
      <c r="F15" s="91">
        <v>40588</v>
      </c>
      <c r="G15" s="111" t="s">
        <v>389</v>
      </c>
      <c r="H15" s="87">
        <f t="shared" si="1"/>
        <v>13576851.359999983</v>
      </c>
      <c r="I15" s="21">
        <f t="shared" si="1"/>
        <v>2572813.3327199975</v>
      </c>
      <c r="J15" s="22">
        <f t="shared" si="0"/>
        <v>0.18950000000000006</v>
      </c>
      <c r="K15" s="23">
        <f t="shared" si="3"/>
        <v>1887264.9228228007</v>
      </c>
      <c r="L15" s="24">
        <v>211919.09000000003</v>
      </c>
      <c r="M15" s="25">
        <f t="shared" si="2"/>
        <v>1675345.8328228006</v>
      </c>
      <c r="N15" s="26">
        <v>793442.40000000037</v>
      </c>
      <c r="O15" s="27">
        <v>150357.33479999914</v>
      </c>
      <c r="P15" s="28">
        <v>115846.0303932001</v>
      </c>
      <c r="Q15" s="26">
        <v>766715.75999999465</v>
      </c>
      <c r="R15" s="27">
        <v>145292.63651999924</v>
      </c>
      <c r="S15" s="28">
        <v>111610.24889640005</v>
      </c>
      <c r="T15" s="26">
        <v>1086068.1600000032</v>
      </c>
      <c r="U15" s="27">
        <v>205809.91632000104</v>
      </c>
      <c r="V15" s="28">
        <v>160100.27260080003</v>
      </c>
      <c r="W15" s="26">
        <v>1268263.0799999957</v>
      </c>
      <c r="X15" s="27">
        <v>240335.85365999918</v>
      </c>
      <c r="Y15" s="28">
        <v>184594.86326160008</v>
      </c>
      <c r="Z15" s="26">
        <v>1423883.3999999966</v>
      </c>
      <c r="AA15" s="27">
        <v>269825.90429999988</v>
      </c>
      <c r="AB15" s="28">
        <v>196490.74080119998</v>
      </c>
      <c r="AC15" s="26">
        <v>1373101.8</v>
      </c>
      <c r="AD15" s="27">
        <v>260202.79110000082</v>
      </c>
      <c r="AE15" s="28">
        <v>185250.71812439998</v>
      </c>
      <c r="AF15" s="26">
        <v>1110925.5599999991</v>
      </c>
      <c r="AG15" s="27">
        <v>210520.3936200008</v>
      </c>
      <c r="AH15" s="28">
        <v>149868.29346240021</v>
      </c>
      <c r="AI15" s="26">
        <v>1115898.8399999982</v>
      </c>
      <c r="AJ15" s="27">
        <v>211462.83017999938</v>
      </c>
      <c r="AK15" s="28">
        <v>149699.9730612</v>
      </c>
      <c r="AL15" s="26">
        <v>1244784.9599999979</v>
      </c>
      <c r="AM15" s="27">
        <v>235886.74991999887</v>
      </c>
      <c r="AN15" s="28">
        <v>163473.76231319975</v>
      </c>
      <c r="AO15" s="26">
        <v>873081.9599999995</v>
      </c>
      <c r="AP15" s="27">
        <v>165449.03141999996</v>
      </c>
      <c r="AQ15" s="28">
        <v>117670.45772759985</v>
      </c>
      <c r="AR15" s="26">
        <v>1273810.1999999983</v>
      </c>
      <c r="AS15" s="27">
        <v>241387.03290000081</v>
      </c>
      <c r="AT15" s="28">
        <v>177522.00596520034</v>
      </c>
      <c r="AU15" s="26">
        <v>1246875.2400000009</v>
      </c>
      <c r="AV15" s="27">
        <v>236282.85797999869</v>
      </c>
      <c r="AW15" s="28">
        <v>175137.5562156004</v>
      </c>
    </row>
    <row r="16" spans="1:49" x14ac:dyDescent="0.25">
      <c r="A16" s="9">
        <v>13</v>
      </c>
      <c r="B16" s="78" t="s">
        <v>654</v>
      </c>
      <c r="C16" s="108">
        <v>2</v>
      </c>
      <c r="D16" s="108" t="s">
        <v>380</v>
      </c>
      <c r="E16" s="91">
        <v>40539</v>
      </c>
      <c r="F16" s="91">
        <v>40539</v>
      </c>
      <c r="G16" s="111" t="s">
        <v>390</v>
      </c>
      <c r="H16" s="87">
        <f t="shared" si="1"/>
        <v>12757211.099999998</v>
      </c>
      <c r="I16" s="21">
        <f t="shared" si="1"/>
        <v>2305245.8554679998</v>
      </c>
      <c r="J16" s="22">
        <f t="shared" si="0"/>
        <v>0.1807013960494861</v>
      </c>
      <c r="K16" s="23">
        <f t="shared" si="3"/>
        <v>1666905.6980420006</v>
      </c>
      <c r="L16" s="24">
        <v>230524.61</v>
      </c>
      <c r="M16" s="25">
        <f t="shared" si="2"/>
        <v>1436381.0880420008</v>
      </c>
      <c r="N16" s="26">
        <v>997768.49999999942</v>
      </c>
      <c r="O16" s="27">
        <v>183489.62715000025</v>
      </c>
      <c r="P16" s="28">
        <v>140465.57216399995</v>
      </c>
      <c r="Q16" s="26">
        <v>1014853.6000000008</v>
      </c>
      <c r="R16" s="27">
        <v>183110.03504799993</v>
      </c>
      <c r="S16" s="28">
        <v>139685.98429199998</v>
      </c>
      <c r="T16" s="26">
        <v>935574.2999999997</v>
      </c>
      <c r="U16" s="27">
        <v>168805.67094900008</v>
      </c>
      <c r="V16" s="28">
        <v>130390.29188799986</v>
      </c>
      <c r="W16" s="26">
        <v>1013996.4000000006</v>
      </c>
      <c r="X16" s="27">
        <v>182955.37045200029</v>
      </c>
      <c r="Y16" s="28">
        <v>138358.59276100015</v>
      </c>
      <c r="Z16" s="26">
        <v>1093706.2999999996</v>
      </c>
      <c r="AA16" s="27">
        <v>197337.42770899984</v>
      </c>
      <c r="AB16" s="28">
        <v>141082.66454300005</v>
      </c>
      <c r="AC16" s="26">
        <v>982021.70000000077</v>
      </c>
      <c r="AD16" s="27">
        <v>177186.17533099977</v>
      </c>
      <c r="AE16" s="28">
        <v>123198.14403900011</v>
      </c>
      <c r="AF16" s="26">
        <v>994188.49999999942</v>
      </c>
      <c r="AG16" s="27">
        <v>179381.4310549997</v>
      </c>
      <c r="AH16" s="28">
        <v>122837.79343100003</v>
      </c>
      <c r="AI16" s="26">
        <v>1104282.7999999993</v>
      </c>
      <c r="AJ16" s="27">
        <v>199245.74560399979</v>
      </c>
      <c r="AK16" s="28">
        <v>139922.66508599996</v>
      </c>
      <c r="AL16" s="26">
        <v>1217395.799999998</v>
      </c>
      <c r="AM16" s="27">
        <v>219654.7241940001</v>
      </c>
      <c r="AN16" s="28">
        <v>150093.20628200003</v>
      </c>
      <c r="AO16" s="26">
        <v>1263189.0999999996</v>
      </c>
      <c r="AP16" s="27">
        <v>227917.20931300035</v>
      </c>
      <c r="AQ16" s="28">
        <v>160379.21453999981</v>
      </c>
      <c r="AR16" s="26">
        <v>1139091.5000000005</v>
      </c>
      <c r="AS16" s="27">
        <v>205526.2793450001</v>
      </c>
      <c r="AT16" s="28">
        <v>148746.99551700024</v>
      </c>
      <c r="AU16" s="26">
        <v>1001142.5999999995</v>
      </c>
      <c r="AV16" s="27">
        <v>180636.15931799982</v>
      </c>
      <c r="AW16" s="28">
        <v>131744.57349900008</v>
      </c>
    </row>
    <row r="17" spans="1:49" x14ac:dyDescent="0.25">
      <c r="A17" s="9">
        <v>14</v>
      </c>
      <c r="B17" s="78" t="s">
        <v>26</v>
      </c>
      <c r="C17" s="108">
        <v>1.96</v>
      </c>
      <c r="D17" s="108" t="s">
        <v>380</v>
      </c>
      <c r="E17" s="91">
        <v>40465</v>
      </c>
      <c r="F17" s="91">
        <v>40465</v>
      </c>
      <c r="G17" s="111" t="s">
        <v>391</v>
      </c>
      <c r="H17" s="87">
        <f t="shared" si="1"/>
        <v>5689932.3000000026</v>
      </c>
      <c r="I17" s="21">
        <f t="shared" si="1"/>
        <v>1078242.1708499999</v>
      </c>
      <c r="J17" s="22">
        <f t="shared" si="0"/>
        <v>0.18949999999999989</v>
      </c>
      <c r="K17" s="23">
        <f t="shared" si="3"/>
        <v>788671.85016600008</v>
      </c>
      <c r="L17" s="24">
        <v>107824.22</v>
      </c>
      <c r="M17" s="25">
        <f t="shared" si="2"/>
        <v>680847.6301660001</v>
      </c>
      <c r="N17" s="26">
        <v>302163.00000000017</v>
      </c>
      <c r="O17" s="27">
        <v>57259.888500000183</v>
      </c>
      <c r="P17" s="28">
        <v>44300.481549000026</v>
      </c>
      <c r="Q17" s="26">
        <v>286238.69999999972</v>
      </c>
      <c r="R17" s="27">
        <v>54242.233649999616</v>
      </c>
      <c r="S17" s="28">
        <v>41973.038307000003</v>
      </c>
      <c r="T17" s="26">
        <v>435809.10000000056</v>
      </c>
      <c r="U17" s="27">
        <v>82585.824450000073</v>
      </c>
      <c r="V17" s="28">
        <v>64440.179250000052</v>
      </c>
      <c r="W17" s="26">
        <v>418883.4000000002</v>
      </c>
      <c r="X17" s="27">
        <v>79378.404299999951</v>
      </c>
      <c r="Y17" s="28">
        <v>60658.793256000099</v>
      </c>
      <c r="Z17" s="26">
        <v>381458.70000000013</v>
      </c>
      <c r="AA17" s="27">
        <v>72286.423650000143</v>
      </c>
      <c r="AB17" s="28">
        <v>52177.155356999996</v>
      </c>
      <c r="AC17" s="26">
        <v>519919.79999999976</v>
      </c>
      <c r="AD17" s="27">
        <v>98524.802100000015</v>
      </c>
      <c r="AE17" s="28">
        <v>70332.831629999986</v>
      </c>
      <c r="AF17" s="26">
        <v>519336.00000000041</v>
      </c>
      <c r="AG17" s="27">
        <v>98414.17199999989</v>
      </c>
      <c r="AH17" s="28">
        <v>69337.850586000059</v>
      </c>
      <c r="AI17" s="26">
        <v>556875.2999999997</v>
      </c>
      <c r="AJ17" s="27">
        <v>105527.86935000001</v>
      </c>
      <c r="AK17" s="28">
        <v>75433.242380999975</v>
      </c>
      <c r="AL17" s="26">
        <v>540767.70000000019</v>
      </c>
      <c r="AM17" s="27">
        <v>102475.47915000007</v>
      </c>
      <c r="AN17" s="28">
        <v>71111.352488999983</v>
      </c>
      <c r="AO17" s="26">
        <v>561338.09999999974</v>
      </c>
      <c r="AP17" s="27">
        <v>106373.56995000014</v>
      </c>
      <c r="AQ17" s="28">
        <v>76124.557373999982</v>
      </c>
      <c r="AR17" s="26">
        <v>616524.60000000126</v>
      </c>
      <c r="AS17" s="27">
        <v>116831.41169999992</v>
      </c>
      <c r="AT17" s="28">
        <v>85715.218967999972</v>
      </c>
      <c r="AU17" s="26">
        <v>550617.90000000014</v>
      </c>
      <c r="AV17" s="27">
        <v>104342.09204999993</v>
      </c>
      <c r="AW17" s="28">
        <v>77067.14901899996</v>
      </c>
    </row>
    <row r="18" spans="1:49" x14ac:dyDescent="0.25">
      <c r="A18" s="19">
        <v>15</v>
      </c>
      <c r="B18" s="78" t="s">
        <v>655</v>
      </c>
      <c r="C18" s="108">
        <v>0.6</v>
      </c>
      <c r="D18" s="108" t="s">
        <v>304</v>
      </c>
      <c r="E18" s="91">
        <v>41221</v>
      </c>
      <c r="F18" s="91">
        <v>41221</v>
      </c>
      <c r="G18" s="111" t="s">
        <v>392</v>
      </c>
      <c r="H18" s="87">
        <f t="shared" si="1"/>
        <v>2328290.3499999996</v>
      </c>
      <c r="I18" s="21">
        <f t="shared" si="1"/>
        <v>453867.22286049987</v>
      </c>
      <c r="J18" s="22">
        <f t="shared" si="0"/>
        <v>0.19493583472546711</v>
      </c>
      <c r="K18" s="23">
        <f t="shared" si="3"/>
        <v>342153.46888000023</v>
      </c>
      <c r="L18" s="24">
        <v>26059.63</v>
      </c>
      <c r="M18" s="25">
        <f t="shared" si="2"/>
        <v>316093.83888000023</v>
      </c>
      <c r="N18" s="26">
        <v>339802.60000000009</v>
      </c>
      <c r="O18" s="27">
        <v>67325.089137999981</v>
      </c>
      <c r="P18" s="28">
        <v>52724.791371000108</v>
      </c>
      <c r="Q18" s="26">
        <v>321392.34999999998</v>
      </c>
      <c r="R18" s="27">
        <v>62475.458916499942</v>
      </c>
      <c r="S18" s="28">
        <v>48732.166790749958</v>
      </c>
      <c r="T18" s="26">
        <v>284517.89999999956</v>
      </c>
      <c r="U18" s="27">
        <v>55307.434580999936</v>
      </c>
      <c r="V18" s="28">
        <v>43505.47067499999</v>
      </c>
      <c r="W18" s="26">
        <v>184407.72499999992</v>
      </c>
      <c r="X18" s="27">
        <v>35847.017662749997</v>
      </c>
      <c r="Y18" s="28">
        <v>27776.148113249998</v>
      </c>
      <c r="Z18" s="26">
        <v>73233.200000000026</v>
      </c>
      <c r="AA18" s="27">
        <v>14235.801748000002</v>
      </c>
      <c r="AB18" s="28">
        <v>10453.278935</v>
      </c>
      <c r="AC18" s="26">
        <v>58018.249999999985</v>
      </c>
      <c r="AD18" s="27">
        <v>11278.167617499999</v>
      </c>
      <c r="AE18" s="28">
        <v>8076.1767230000032</v>
      </c>
      <c r="AF18" s="26">
        <v>171909.65000000005</v>
      </c>
      <c r="AG18" s="27">
        <v>33417.516863500008</v>
      </c>
      <c r="AH18" s="28">
        <v>23711.003365500012</v>
      </c>
      <c r="AI18" s="26">
        <v>28852.024999999987</v>
      </c>
      <c r="AJ18" s="27">
        <v>5608.5451397500001</v>
      </c>
      <c r="AK18" s="28">
        <v>3780.5648972499998</v>
      </c>
      <c r="AL18" s="26">
        <v>116162.45000000001</v>
      </c>
      <c r="AM18" s="27">
        <v>22580.818655499981</v>
      </c>
      <c r="AN18" s="28">
        <v>15826.980761250003</v>
      </c>
      <c r="AO18" s="26">
        <v>264310.69999999995</v>
      </c>
      <c r="AP18" s="27">
        <v>51379.356972999965</v>
      </c>
      <c r="AQ18" s="28">
        <v>37040.455086750007</v>
      </c>
      <c r="AR18" s="26">
        <v>275452.65000000002</v>
      </c>
      <c r="AS18" s="27">
        <v>53545.240633500078</v>
      </c>
      <c r="AT18" s="28">
        <v>39659.206244500041</v>
      </c>
      <c r="AU18" s="26">
        <v>210230.84999999989</v>
      </c>
      <c r="AV18" s="27">
        <v>40866.77493149996</v>
      </c>
      <c r="AW18" s="28">
        <v>30867.225916750009</v>
      </c>
    </row>
    <row r="19" spans="1:49" x14ac:dyDescent="0.25">
      <c r="A19" s="9">
        <v>16</v>
      </c>
      <c r="B19" s="78" t="s">
        <v>27</v>
      </c>
      <c r="C19" s="108">
        <v>0.6</v>
      </c>
      <c r="D19" s="108" t="s">
        <v>304</v>
      </c>
      <c r="E19" s="91">
        <v>41153</v>
      </c>
      <c r="F19" s="91">
        <v>41153</v>
      </c>
      <c r="G19" s="111" t="s">
        <v>393</v>
      </c>
      <c r="H19" s="87">
        <f t="shared" si="1"/>
        <v>2998494.5</v>
      </c>
      <c r="I19" s="21">
        <f t="shared" si="1"/>
        <v>583965.09306500002</v>
      </c>
      <c r="J19" s="22">
        <f t="shared" si="0"/>
        <v>0.19475276445062681</v>
      </c>
      <c r="K19" s="23">
        <f t="shared" si="3"/>
        <v>433822.78433099989</v>
      </c>
      <c r="L19" s="24">
        <v>29198.28</v>
      </c>
      <c r="M19" s="25">
        <f t="shared" si="2"/>
        <v>404624.50433099992</v>
      </c>
      <c r="N19" s="26">
        <v>290841.49999999977</v>
      </c>
      <c r="O19" s="27">
        <v>57624.42639500001</v>
      </c>
      <c r="P19" s="28">
        <v>45289.088907999962</v>
      </c>
      <c r="Q19" s="26">
        <v>241039.49999999994</v>
      </c>
      <c r="R19" s="27">
        <v>46855.668404999953</v>
      </c>
      <c r="S19" s="28">
        <v>36620.846218000028</v>
      </c>
      <c r="T19" s="26">
        <v>198730.09999999963</v>
      </c>
      <c r="U19" s="27">
        <v>38631.144139000018</v>
      </c>
      <c r="V19" s="28">
        <v>30206.445666000018</v>
      </c>
      <c r="W19" s="26">
        <v>210129.69999999987</v>
      </c>
      <c r="X19" s="27">
        <v>40847.112383000022</v>
      </c>
      <c r="Y19" s="28">
        <v>31328.212472999992</v>
      </c>
      <c r="Z19" s="26">
        <v>217844.6</v>
      </c>
      <c r="AA19" s="27">
        <v>42346.811793999987</v>
      </c>
      <c r="AB19" s="28">
        <v>31043.552205999975</v>
      </c>
      <c r="AC19" s="26">
        <v>227389.2000000001</v>
      </c>
      <c r="AD19" s="27">
        <v>44202.186587999946</v>
      </c>
      <c r="AE19" s="28">
        <v>31927.104158000002</v>
      </c>
      <c r="AF19" s="26">
        <v>294421.70000000007</v>
      </c>
      <c r="AG19" s="27">
        <v>57232.634263000087</v>
      </c>
      <c r="AH19" s="28">
        <v>40707.433481999957</v>
      </c>
      <c r="AI19" s="26">
        <v>184595.80000000016</v>
      </c>
      <c r="AJ19" s="27">
        <v>35883.577562000035</v>
      </c>
      <c r="AK19" s="28">
        <v>25137.691148000002</v>
      </c>
      <c r="AL19" s="26">
        <v>161781.5</v>
      </c>
      <c r="AM19" s="27">
        <v>31448.705785000006</v>
      </c>
      <c r="AN19" s="28">
        <v>21968.105815999988</v>
      </c>
      <c r="AO19" s="26">
        <v>293340.39999999985</v>
      </c>
      <c r="AP19" s="27">
        <v>57022.440355999963</v>
      </c>
      <c r="AQ19" s="28">
        <v>41235.190769999987</v>
      </c>
      <c r="AR19" s="26">
        <v>333014.80000000005</v>
      </c>
      <c r="AS19" s="27">
        <v>64734.746971999972</v>
      </c>
      <c r="AT19" s="28">
        <v>47969.691373999965</v>
      </c>
      <c r="AU19" s="26">
        <v>345365.70000000007</v>
      </c>
      <c r="AV19" s="27">
        <v>67135.638422999997</v>
      </c>
      <c r="AW19" s="28">
        <v>50389.422111999993</v>
      </c>
    </row>
    <row r="20" spans="1:49" x14ac:dyDescent="0.25">
      <c r="A20" s="9">
        <v>17</v>
      </c>
      <c r="B20" s="78" t="s">
        <v>28</v>
      </c>
      <c r="C20" s="108">
        <v>0.25</v>
      </c>
      <c r="D20" s="108" t="s">
        <v>380</v>
      </c>
      <c r="E20" s="91">
        <v>40941</v>
      </c>
      <c r="F20" s="91">
        <v>40941</v>
      </c>
      <c r="G20" s="111" t="s">
        <v>394</v>
      </c>
      <c r="H20" s="87">
        <f t="shared" si="1"/>
        <v>1918109.2055999991</v>
      </c>
      <c r="I20" s="21">
        <f t="shared" si="1"/>
        <v>407847.56038672791</v>
      </c>
      <c r="J20" s="22">
        <f t="shared" si="0"/>
        <v>0.21263000000000007</v>
      </c>
      <c r="K20" s="23">
        <f t="shared" si="3"/>
        <v>310713.31604844786</v>
      </c>
      <c r="L20" s="24">
        <v>33870.869999999995</v>
      </c>
      <c r="M20" s="25">
        <f t="shared" si="2"/>
        <v>276842.44604844786</v>
      </c>
      <c r="N20" s="26">
        <v>104147.79919999996</v>
      </c>
      <c r="O20" s="27">
        <v>22144.946543895974</v>
      </c>
      <c r="P20" s="28">
        <v>17658.018291383993</v>
      </c>
      <c r="Q20" s="26">
        <v>155243.61999999991</v>
      </c>
      <c r="R20" s="27">
        <v>33009.450920599971</v>
      </c>
      <c r="S20" s="28">
        <v>26403.605624784002</v>
      </c>
      <c r="T20" s="26">
        <v>165900.95600000003</v>
      </c>
      <c r="U20" s="27">
        <v>35275.520274280003</v>
      </c>
      <c r="V20" s="28">
        <v>28352.469608832016</v>
      </c>
      <c r="W20" s="26">
        <v>157839.41039999985</v>
      </c>
      <c r="X20" s="27">
        <v>33561.393833351991</v>
      </c>
      <c r="Y20" s="28">
        <v>26586.545383424011</v>
      </c>
      <c r="Z20" s="26">
        <v>168179.04</v>
      </c>
      <c r="AA20" s="27">
        <v>35759.9092752</v>
      </c>
      <c r="AB20" s="28">
        <v>27047.053385223971</v>
      </c>
      <c r="AC20" s="26">
        <v>163773.42720000001</v>
      </c>
      <c r="AD20" s="27">
        <v>34823.143825535983</v>
      </c>
      <c r="AE20" s="28">
        <v>25697.854430488009</v>
      </c>
      <c r="AF20" s="26">
        <v>166986.58159999966</v>
      </c>
      <c r="AG20" s="27">
        <v>35506.356845608025</v>
      </c>
      <c r="AH20" s="28">
        <v>25926.233424711983</v>
      </c>
      <c r="AI20" s="26">
        <v>160531.5063999999</v>
      </c>
      <c r="AJ20" s="27">
        <v>34133.814205831965</v>
      </c>
      <c r="AK20" s="28">
        <v>25142.321624887969</v>
      </c>
      <c r="AL20" s="26">
        <v>174889.32159999994</v>
      </c>
      <c r="AM20" s="27">
        <v>37186.716451808017</v>
      </c>
      <c r="AN20" s="28">
        <v>27148.135123047959</v>
      </c>
      <c r="AO20" s="26">
        <v>167615.92239999995</v>
      </c>
      <c r="AP20" s="27">
        <v>35640.173579911971</v>
      </c>
      <c r="AQ20" s="28">
        <v>26539.452222247986</v>
      </c>
      <c r="AR20" s="26">
        <v>163504.50879999987</v>
      </c>
      <c r="AS20" s="27">
        <v>34765.963706143935</v>
      </c>
      <c r="AT20" s="28">
        <v>26437.27884945599</v>
      </c>
      <c r="AU20" s="26">
        <v>169497.11200000008</v>
      </c>
      <c r="AV20" s="27">
        <v>36040.170924560029</v>
      </c>
      <c r="AW20" s="28">
        <v>27774.348079959986</v>
      </c>
    </row>
    <row r="21" spans="1:49" x14ac:dyDescent="0.25">
      <c r="A21" s="19">
        <v>18</v>
      </c>
      <c r="B21" s="78" t="s">
        <v>29</v>
      </c>
      <c r="C21" s="108">
        <v>0.16</v>
      </c>
      <c r="D21" s="108" t="s">
        <v>304</v>
      </c>
      <c r="E21" s="91">
        <v>41339</v>
      </c>
      <c r="F21" s="91">
        <v>41346</v>
      </c>
      <c r="G21" s="111" t="s">
        <v>395</v>
      </c>
      <c r="H21" s="87">
        <f t="shared" si="1"/>
        <v>913063.53000000049</v>
      </c>
      <c r="I21" s="21">
        <f t="shared" si="1"/>
        <v>196869.16613700014</v>
      </c>
      <c r="J21" s="22">
        <f t="shared" si="0"/>
        <v>0.21561387534227769</v>
      </c>
      <c r="K21" s="23">
        <f t="shared" si="3"/>
        <v>151611.49235370004</v>
      </c>
      <c r="L21" s="24">
        <v>19686.900000000001</v>
      </c>
      <c r="M21" s="25">
        <f t="shared" si="2"/>
        <v>131924.59235370005</v>
      </c>
      <c r="N21" s="26">
        <v>100100.73</v>
      </c>
      <c r="O21" s="27">
        <v>21952.090088999961</v>
      </c>
      <c r="P21" s="28">
        <v>17659.874124300008</v>
      </c>
      <c r="Q21" s="26">
        <v>54254.310000000005</v>
      </c>
      <c r="R21" s="27">
        <v>11673.357339600057</v>
      </c>
      <c r="S21" s="28">
        <v>9380.3387328000044</v>
      </c>
      <c r="T21" s="26">
        <v>65185.860000000124</v>
      </c>
      <c r="U21" s="27">
        <v>14025.389637599985</v>
      </c>
      <c r="V21" s="28">
        <v>11319.444560999995</v>
      </c>
      <c r="W21" s="26">
        <v>65649.869999999966</v>
      </c>
      <c r="X21" s="27">
        <v>14125.226029200012</v>
      </c>
      <c r="Y21" s="28">
        <v>11197.365259800004</v>
      </c>
      <c r="Z21" s="26">
        <v>69050.490000000034</v>
      </c>
      <c r="AA21" s="27">
        <v>14856.903428400006</v>
      </c>
      <c r="AB21" s="28">
        <v>11320.383024300008</v>
      </c>
      <c r="AC21" s="26">
        <v>71812.109999999928</v>
      </c>
      <c r="AD21" s="27">
        <v>15451.093587600008</v>
      </c>
      <c r="AE21" s="28">
        <v>11659.499130600003</v>
      </c>
      <c r="AF21" s="26">
        <v>77432.280000000072</v>
      </c>
      <c r="AG21" s="27">
        <v>16660.329364799996</v>
      </c>
      <c r="AH21" s="28">
        <v>12288.244282500002</v>
      </c>
      <c r="AI21" s="26">
        <v>76043.129999999946</v>
      </c>
      <c r="AJ21" s="27">
        <v>16361.439850799985</v>
      </c>
      <c r="AK21" s="28">
        <v>12328.352535300006</v>
      </c>
      <c r="AL21" s="26">
        <v>73451.370000000083</v>
      </c>
      <c r="AM21" s="27">
        <v>15803.796769200009</v>
      </c>
      <c r="AN21" s="28">
        <v>11550.28990470001</v>
      </c>
      <c r="AO21" s="26">
        <v>77020.440000000148</v>
      </c>
      <c r="AP21" s="27">
        <v>16571.717870400007</v>
      </c>
      <c r="AQ21" s="28">
        <v>12473.744626499998</v>
      </c>
      <c r="AR21" s="26">
        <v>84421.080000000118</v>
      </c>
      <c r="AS21" s="27">
        <v>18164.039572800044</v>
      </c>
      <c r="AT21" s="28">
        <v>13939.4220291</v>
      </c>
      <c r="AU21" s="26">
        <v>98641.860000000015</v>
      </c>
      <c r="AV21" s="27">
        <v>21223.782597600075</v>
      </c>
      <c r="AW21" s="28">
        <v>16494.534142799992</v>
      </c>
    </row>
    <row r="22" spans="1:49" x14ac:dyDescent="0.25">
      <c r="A22" s="9">
        <v>19</v>
      </c>
      <c r="B22" s="78" t="s">
        <v>681</v>
      </c>
      <c r="C22" s="108">
        <v>1.96</v>
      </c>
      <c r="D22" s="108" t="s">
        <v>380</v>
      </c>
      <c r="E22" s="91">
        <v>40428</v>
      </c>
      <c r="F22" s="91">
        <v>40428</v>
      </c>
      <c r="G22" s="111" t="s">
        <v>396</v>
      </c>
      <c r="H22" s="87">
        <f t="shared" si="1"/>
        <v>13299329.399999999</v>
      </c>
      <c r="I22" s="21">
        <f t="shared" si="1"/>
        <v>2520222.9213</v>
      </c>
      <c r="J22" s="22">
        <f t="shared" si="0"/>
        <v>0.18950000000000003</v>
      </c>
      <c r="K22" s="23">
        <f t="shared" si="3"/>
        <v>1853217.2970660005</v>
      </c>
      <c r="L22" s="24">
        <v>252022.31</v>
      </c>
      <c r="M22" s="25">
        <f t="shared" si="2"/>
        <v>1601194.9870660005</v>
      </c>
      <c r="N22" s="26">
        <v>828341.1</v>
      </c>
      <c r="O22" s="27">
        <v>156970.63844999985</v>
      </c>
      <c r="P22" s="28">
        <v>121419.57979200005</v>
      </c>
      <c r="Q22" s="26">
        <v>892151.99999999919</v>
      </c>
      <c r="R22" s="27">
        <v>169062.80399999968</v>
      </c>
      <c r="S22" s="28">
        <v>130846.53449100007</v>
      </c>
      <c r="T22" s="26">
        <v>1186694.6999999997</v>
      </c>
      <c r="U22" s="27">
        <v>224878.6456500006</v>
      </c>
      <c r="V22" s="28">
        <v>175448.99735999978</v>
      </c>
      <c r="W22" s="26">
        <v>1188506.4000000008</v>
      </c>
      <c r="X22" s="27">
        <v>225221.96280000088</v>
      </c>
      <c r="Y22" s="28">
        <v>173047.29810900014</v>
      </c>
      <c r="Z22" s="26">
        <v>1275297.8999999992</v>
      </c>
      <c r="AA22" s="27">
        <v>241668.95204999999</v>
      </c>
      <c r="AB22" s="28">
        <v>176239.88478000014</v>
      </c>
      <c r="AC22" s="26">
        <v>1162949.7000000002</v>
      </c>
      <c r="AD22" s="27">
        <v>220378.9681499998</v>
      </c>
      <c r="AE22" s="28">
        <v>156814.7400689999</v>
      </c>
      <c r="AF22" s="26">
        <v>1153519.4999999998</v>
      </c>
      <c r="AG22" s="27">
        <v>218591.9452499997</v>
      </c>
      <c r="AH22" s="28">
        <v>152512.96284900003</v>
      </c>
      <c r="AI22" s="26">
        <v>823015.50000000047</v>
      </c>
      <c r="AJ22" s="27">
        <v>155961.43725000002</v>
      </c>
      <c r="AK22" s="28">
        <v>109096.52760000003</v>
      </c>
      <c r="AL22" s="26">
        <v>797702.09999999951</v>
      </c>
      <c r="AM22" s="27">
        <v>151164.5479499998</v>
      </c>
      <c r="AN22" s="28">
        <v>104818.02128400013</v>
      </c>
      <c r="AO22" s="26">
        <v>1259174.3999999999</v>
      </c>
      <c r="AP22" s="27">
        <v>238613.54879999993</v>
      </c>
      <c r="AQ22" s="28">
        <v>171174.56657699999</v>
      </c>
      <c r="AR22" s="26">
        <v>1343719.1999999993</v>
      </c>
      <c r="AS22" s="27">
        <v>254634.78840000005</v>
      </c>
      <c r="AT22" s="28">
        <v>186548.99522100005</v>
      </c>
      <c r="AU22" s="26">
        <v>1388256.9000000008</v>
      </c>
      <c r="AV22" s="27">
        <v>263074.68254999991</v>
      </c>
      <c r="AW22" s="28">
        <v>195249.18893400001</v>
      </c>
    </row>
    <row r="23" spans="1:49" x14ac:dyDescent="0.25">
      <c r="A23" s="9">
        <v>20</v>
      </c>
      <c r="B23" s="78" t="s">
        <v>30</v>
      </c>
      <c r="C23" s="108">
        <v>1</v>
      </c>
      <c r="D23" s="108" t="s">
        <v>380</v>
      </c>
      <c r="E23" s="91">
        <v>40961</v>
      </c>
      <c r="F23" s="91">
        <v>40961</v>
      </c>
      <c r="G23" s="111" t="s">
        <v>397</v>
      </c>
      <c r="H23" s="87">
        <f t="shared" si="1"/>
        <v>7371441.959999999</v>
      </c>
      <c r="I23" s="21">
        <f t="shared" si="1"/>
        <v>1462051.7983464</v>
      </c>
      <c r="J23" s="22">
        <f t="shared" si="0"/>
        <v>0.19834000000000002</v>
      </c>
      <c r="K23" s="23">
        <f t="shared" si="3"/>
        <v>1095859.0001292001</v>
      </c>
      <c r="L23" s="24">
        <v>146205.15999999997</v>
      </c>
      <c r="M23" s="25">
        <f t="shared" si="2"/>
        <v>949653.84012920014</v>
      </c>
      <c r="N23" s="26">
        <v>672288.47999999952</v>
      </c>
      <c r="O23" s="27">
        <v>133341.69712319991</v>
      </c>
      <c r="P23" s="28">
        <v>104547.94852379998</v>
      </c>
      <c r="Q23" s="26">
        <v>604690.97999999963</v>
      </c>
      <c r="R23" s="27">
        <v>119934.40897319997</v>
      </c>
      <c r="S23" s="28">
        <v>94126.185693600128</v>
      </c>
      <c r="T23" s="26">
        <v>629975.33999999915</v>
      </c>
      <c r="U23" s="27">
        <v>124949.30893559993</v>
      </c>
      <c r="V23" s="28">
        <v>98805.643189800088</v>
      </c>
      <c r="W23" s="26">
        <v>613244.04000000085</v>
      </c>
      <c r="X23" s="27">
        <v>121630.82289360001</v>
      </c>
      <c r="Y23" s="28">
        <v>94697.78762759993</v>
      </c>
      <c r="Z23" s="26">
        <v>649759.25999999989</v>
      </c>
      <c r="AA23" s="27">
        <v>128873.25162840015</v>
      </c>
      <c r="AB23" s="28">
        <v>95584.434864000053</v>
      </c>
      <c r="AC23" s="26">
        <v>607910.75999999931</v>
      </c>
      <c r="AD23" s="27">
        <v>120573.02013839997</v>
      </c>
      <c r="AE23" s="28">
        <v>87499.548314399901</v>
      </c>
      <c r="AF23" s="26">
        <v>652937.64000000048</v>
      </c>
      <c r="AG23" s="27">
        <v>129503.65151760001</v>
      </c>
      <c r="AH23" s="28">
        <v>92626.807950599992</v>
      </c>
      <c r="AI23" s="26">
        <v>498429.90000000014</v>
      </c>
      <c r="AJ23" s="27">
        <v>98858.586365999799</v>
      </c>
      <c r="AK23" s="28">
        <v>70882.137489600034</v>
      </c>
      <c r="AL23" s="26">
        <v>610609.13999999932</v>
      </c>
      <c r="AM23" s="27">
        <v>121108.21682759994</v>
      </c>
      <c r="AN23" s="28">
        <v>86245.684483199977</v>
      </c>
      <c r="AO23" s="26">
        <v>594581.4</v>
      </c>
      <c r="AP23" s="27">
        <v>117929.27487599989</v>
      </c>
      <c r="AQ23" s="28">
        <v>86204.835610800044</v>
      </c>
      <c r="AR23" s="26">
        <v>610565.82000000053</v>
      </c>
      <c r="AS23" s="27">
        <v>121099.6247388</v>
      </c>
      <c r="AT23" s="28">
        <v>90648.688037400032</v>
      </c>
      <c r="AU23" s="26">
        <v>626449.19999999995</v>
      </c>
      <c r="AV23" s="27">
        <v>124249.93432800021</v>
      </c>
      <c r="AW23" s="28">
        <v>93989.298344399896</v>
      </c>
    </row>
    <row r="24" spans="1:49" x14ac:dyDescent="0.25">
      <c r="A24" s="19">
        <v>21</v>
      </c>
      <c r="B24" s="78" t="s">
        <v>31</v>
      </c>
      <c r="C24" s="96">
        <v>0.6</v>
      </c>
      <c r="D24" s="96" t="s">
        <v>304</v>
      </c>
      <c r="E24" s="98">
        <v>41989</v>
      </c>
      <c r="F24" s="98">
        <v>41989</v>
      </c>
      <c r="G24" s="113" t="s">
        <v>623</v>
      </c>
      <c r="H24" s="87">
        <f t="shared" si="1"/>
        <v>199330.68</v>
      </c>
      <c r="I24" s="21">
        <f t="shared" si="1"/>
        <v>34956.621351600021</v>
      </c>
      <c r="J24" s="22">
        <f t="shared" si="0"/>
        <v>0.17537000000000011</v>
      </c>
      <c r="K24" s="23">
        <f t="shared" si="3"/>
        <v>25798.889002800024</v>
      </c>
      <c r="L24" s="24">
        <v>3874.79</v>
      </c>
      <c r="M24" s="25">
        <f t="shared" si="2"/>
        <v>21924.099002800023</v>
      </c>
      <c r="N24" s="26">
        <v>0</v>
      </c>
      <c r="O24" s="27">
        <v>0</v>
      </c>
      <c r="P24" s="28">
        <v>0</v>
      </c>
      <c r="Q24" s="26">
        <v>0</v>
      </c>
      <c r="R24" s="27">
        <v>0</v>
      </c>
      <c r="S24" s="28">
        <v>0</v>
      </c>
      <c r="T24" s="26">
        <v>0</v>
      </c>
      <c r="U24" s="27">
        <v>0</v>
      </c>
      <c r="V24" s="28">
        <v>0</v>
      </c>
      <c r="W24" s="26">
        <v>0</v>
      </c>
      <c r="X24" s="27">
        <v>0</v>
      </c>
      <c r="Y24" s="28">
        <v>0</v>
      </c>
      <c r="Z24" s="26">
        <v>0</v>
      </c>
      <c r="AA24" s="27">
        <v>0</v>
      </c>
      <c r="AB24" s="28">
        <v>0</v>
      </c>
      <c r="AC24" s="26">
        <v>0</v>
      </c>
      <c r="AD24" s="27">
        <v>0</v>
      </c>
      <c r="AE24" s="28">
        <v>0</v>
      </c>
      <c r="AF24" s="26">
        <v>0</v>
      </c>
      <c r="AG24" s="27">
        <v>0</v>
      </c>
      <c r="AH24" s="28">
        <v>0</v>
      </c>
      <c r="AI24" s="26">
        <v>0</v>
      </c>
      <c r="AJ24" s="27">
        <v>0</v>
      </c>
      <c r="AK24" s="28">
        <v>0</v>
      </c>
      <c r="AL24" s="26">
        <v>0</v>
      </c>
      <c r="AM24" s="27">
        <v>0</v>
      </c>
      <c r="AN24" s="28">
        <v>0</v>
      </c>
      <c r="AO24" s="26">
        <v>0</v>
      </c>
      <c r="AP24" s="27">
        <v>0</v>
      </c>
      <c r="AQ24" s="28">
        <v>0</v>
      </c>
      <c r="AR24" s="26">
        <v>0</v>
      </c>
      <c r="AS24" s="27">
        <v>0</v>
      </c>
      <c r="AT24" s="28">
        <v>0</v>
      </c>
      <c r="AU24" s="26">
        <v>199330.68</v>
      </c>
      <c r="AV24" s="27">
        <v>34956.621351600021</v>
      </c>
      <c r="AW24" s="28">
        <v>25798.889002800024</v>
      </c>
    </row>
    <row r="25" spans="1:49" x14ac:dyDescent="0.25">
      <c r="A25" s="9">
        <v>22</v>
      </c>
      <c r="B25" s="78" t="s">
        <v>32</v>
      </c>
      <c r="C25" s="108">
        <v>0.5</v>
      </c>
      <c r="D25" s="108" t="s">
        <v>304</v>
      </c>
      <c r="E25" s="91">
        <v>41366</v>
      </c>
      <c r="F25" s="91">
        <v>41421</v>
      </c>
      <c r="G25" s="111" t="s">
        <v>624</v>
      </c>
      <c r="H25" s="87">
        <f t="shared" si="1"/>
        <v>3914005.1999999988</v>
      </c>
      <c r="I25" s="21">
        <f t="shared" si="1"/>
        <v>762167.80714679998</v>
      </c>
      <c r="J25" s="22">
        <f t="shared" si="0"/>
        <v>0.19472835834423527</v>
      </c>
      <c r="K25" s="23">
        <f t="shared" si="3"/>
        <v>567039.6007121997</v>
      </c>
      <c r="L25" s="24">
        <v>38108.400000000001</v>
      </c>
      <c r="M25" s="25">
        <f t="shared" si="2"/>
        <v>528931.20071219967</v>
      </c>
      <c r="N25" s="26">
        <v>354100.62000000052</v>
      </c>
      <c r="O25" s="27">
        <v>70157.955840600014</v>
      </c>
      <c r="P25" s="28">
        <v>54942.353037600005</v>
      </c>
      <c r="Q25" s="26">
        <v>322927.31999999937</v>
      </c>
      <c r="R25" s="27">
        <v>62773.841734800037</v>
      </c>
      <c r="S25" s="28">
        <v>48939.479057999954</v>
      </c>
      <c r="T25" s="26">
        <v>359442.66000000003</v>
      </c>
      <c r="U25" s="27">
        <v>69872.058677400026</v>
      </c>
      <c r="V25" s="28">
        <v>54914.394900000007</v>
      </c>
      <c r="W25" s="26">
        <v>316213.08</v>
      </c>
      <c r="X25" s="27">
        <v>61468.660621199961</v>
      </c>
      <c r="Y25" s="28">
        <v>47755.736190599913</v>
      </c>
      <c r="Z25" s="26">
        <v>214280.58000000007</v>
      </c>
      <c r="AA25" s="27">
        <v>41654.001946199947</v>
      </c>
      <c r="AB25" s="28">
        <v>30489.548060400026</v>
      </c>
      <c r="AC25" s="26">
        <v>334074.71999999939</v>
      </c>
      <c r="AD25" s="27">
        <v>64940.784820800007</v>
      </c>
      <c r="AE25" s="28">
        <v>46623.665449200002</v>
      </c>
      <c r="AF25" s="26">
        <v>337212.77999999974</v>
      </c>
      <c r="AG25" s="27">
        <v>65550.792304200033</v>
      </c>
      <c r="AH25" s="28">
        <v>46377.18593699998</v>
      </c>
      <c r="AI25" s="26">
        <v>332329.25999999949</v>
      </c>
      <c r="AJ25" s="27">
        <v>64601.484851399968</v>
      </c>
      <c r="AK25" s="28">
        <v>46271.716703999999</v>
      </c>
      <c r="AL25" s="26">
        <v>333974.52000000031</v>
      </c>
      <c r="AM25" s="27">
        <v>64921.306942800002</v>
      </c>
      <c r="AN25" s="28">
        <v>45722.946138599938</v>
      </c>
      <c r="AO25" s="26">
        <v>348561.96000000054</v>
      </c>
      <c r="AP25" s="27">
        <v>67756.959404399924</v>
      </c>
      <c r="AQ25" s="28">
        <v>49049.836470000067</v>
      </c>
      <c r="AR25" s="26">
        <v>305508.35999999958</v>
      </c>
      <c r="AS25" s="27">
        <v>59387.770100400005</v>
      </c>
      <c r="AT25" s="28">
        <v>44241.336071399892</v>
      </c>
      <c r="AU25" s="26">
        <v>355379.33999999997</v>
      </c>
      <c r="AV25" s="27">
        <v>69082.189902600032</v>
      </c>
      <c r="AW25" s="28">
        <v>51711.40269539992</v>
      </c>
    </row>
    <row r="26" spans="1:49" x14ac:dyDescent="0.25">
      <c r="A26" s="9">
        <v>23</v>
      </c>
      <c r="B26" s="78" t="s">
        <v>33</v>
      </c>
      <c r="C26" s="108">
        <v>1.4</v>
      </c>
      <c r="D26" s="108" t="s">
        <v>380</v>
      </c>
      <c r="E26" s="91">
        <v>40863</v>
      </c>
      <c r="F26" s="91">
        <v>40863</v>
      </c>
      <c r="G26" s="111" t="s">
        <v>398</v>
      </c>
      <c r="H26" s="87">
        <f t="shared" si="1"/>
        <v>3116345.8699999992</v>
      </c>
      <c r="I26" s="21">
        <f t="shared" si="1"/>
        <v>606378.57938460028</v>
      </c>
      <c r="J26" s="22">
        <f t="shared" si="0"/>
        <v>0.19458000000000014</v>
      </c>
      <c r="K26" s="23">
        <f t="shared" si="3"/>
        <v>450386.01939649979</v>
      </c>
      <c r="L26" s="24">
        <v>60637.840000000011</v>
      </c>
      <c r="M26" s="25">
        <f t="shared" si="2"/>
        <v>389748.17939649976</v>
      </c>
      <c r="N26" s="26">
        <v>644936.27000000014</v>
      </c>
      <c r="O26" s="27">
        <v>125491.69941660002</v>
      </c>
      <c r="P26" s="28">
        <v>97618.26161229983</v>
      </c>
      <c r="Q26" s="26">
        <v>417448.56999999966</v>
      </c>
      <c r="R26" s="27">
        <v>81227.142750600047</v>
      </c>
      <c r="S26" s="28">
        <v>63308.811116100034</v>
      </c>
      <c r="T26" s="26">
        <v>150473.17999999993</v>
      </c>
      <c r="U26" s="27">
        <v>29279.071364400028</v>
      </c>
      <c r="V26" s="28">
        <v>22895.917907500021</v>
      </c>
      <c r="W26" s="26">
        <v>148774.88999999998</v>
      </c>
      <c r="X26" s="27">
        <v>28948.618096200018</v>
      </c>
      <c r="Y26" s="28">
        <v>22509.125744599984</v>
      </c>
      <c r="Z26" s="26">
        <v>65130.780000000006</v>
      </c>
      <c r="AA26" s="27">
        <v>12673.147172400006</v>
      </c>
      <c r="AB26" s="28">
        <v>9537.2598607000018</v>
      </c>
      <c r="AC26" s="26">
        <v>66009.239999999932</v>
      </c>
      <c r="AD26" s="27">
        <v>12844.077919200008</v>
      </c>
      <c r="AE26" s="28">
        <v>9305.9652003999909</v>
      </c>
      <c r="AF26" s="26">
        <v>174651.18000000017</v>
      </c>
      <c r="AG26" s="27">
        <v>33983.626604400022</v>
      </c>
      <c r="AH26" s="28">
        <v>21524.889471800005</v>
      </c>
      <c r="AI26" s="26">
        <v>259461.17999999991</v>
      </c>
      <c r="AJ26" s="27">
        <v>50485.956404400014</v>
      </c>
      <c r="AK26" s="28">
        <v>35011.773099599966</v>
      </c>
      <c r="AL26" s="26">
        <v>244746.47999999986</v>
      </c>
      <c r="AM26" s="27">
        <v>47622.770078399997</v>
      </c>
      <c r="AN26" s="28">
        <v>33389.980259899989</v>
      </c>
      <c r="AO26" s="26">
        <v>274763.06000000017</v>
      </c>
      <c r="AP26" s="27">
        <v>53463.396214800043</v>
      </c>
      <c r="AQ26" s="28">
        <v>38397.742583200008</v>
      </c>
      <c r="AR26" s="26">
        <v>287584.66000000015</v>
      </c>
      <c r="AS26" s="27">
        <v>55958.223142800016</v>
      </c>
      <c r="AT26" s="28">
        <v>41366.474525200028</v>
      </c>
      <c r="AU26" s="26">
        <v>382366.3799999996</v>
      </c>
      <c r="AV26" s="27">
        <v>74400.850220399967</v>
      </c>
      <c r="AW26" s="28">
        <v>55519.818015199984</v>
      </c>
    </row>
    <row r="27" spans="1:49" x14ac:dyDescent="0.25">
      <c r="A27" s="19">
        <v>24</v>
      </c>
      <c r="B27" s="78" t="s">
        <v>34</v>
      </c>
      <c r="C27" s="108">
        <v>0.95</v>
      </c>
      <c r="D27" s="108" t="s">
        <v>304</v>
      </c>
      <c r="E27" s="91">
        <v>40918</v>
      </c>
      <c r="F27" s="91">
        <v>40918</v>
      </c>
      <c r="G27" s="111" t="s">
        <v>399</v>
      </c>
      <c r="H27" s="87">
        <f t="shared" si="1"/>
        <v>7161641.8199999984</v>
      </c>
      <c r="I27" s="21">
        <f t="shared" si="1"/>
        <v>1354792.3770935996</v>
      </c>
      <c r="J27" s="22">
        <f t="shared" si="0"/>
        <v>0.1891734341293265</v>
      </c>
      <c r="K27" s="23">
        <f t="shared" si="3"/>
        <v>1002294.7251090999</v>
      </c>
      <c r="L27" s="24">
        <v>73527.830000000016</v>
      </c>
      <c r="M27" s="25">
        <f t="shared" si="2"/>
        <v>928766.8951090998</v>
      </c>
      <c r="N27" s="26">
        <v>656026.31999999983</v>
      </c>
      <c r="O27" s="27">
        <v>126271.94607359999</v>
      </c>
      <c r="P27" s="28">
        <v>98142.788739000025</v>
      </c>
      <c r="Q27" s="26">
        <v>571380.06000000006</v>
      </c>
      <c r="R27" s="27">
        <v>107899.41053040008</v>
      </c>
      <c r="S27" s="28">
        <v>83599.523855399952</v>
      </c>
      <c r="T27" s="26">
        <v>649498.44000000099</v>
      </c>
      <c r="U27" s="27">
        <v>122651.28540960001</v>
      </c>
      <c r="V27" s="28">
        <v>95680.744742400013</v>
      </c>
      <c r="W27" s="26">
        <v>621956.39999999991</v>
      </c>
      <c r="X27" s="27">
        <v>117450.2465759999</v>
      </c>
      <c r="Y27" s="28">
        <v>90159.525120599894</v>
      </c>
      <c r="Z27" s="26">
        <v>613028.88000000024</v>
      </c>
      <c r="AA27" s="27">
        <v>115764.37369919998</v>
      </c>
      <c r="AB27" s="28">
        <v>84128.515869599971</v>
      </c>
      <c r="AC27" s="26">
        <v>605371.31999999913</v>
      </c>
      <c r="AD27" s="27">
        <v>114318.32006879993</v>
      </c>
      <c r="AE27" s="28">
        <v>81433.056420600027</v>
      </c>
      <c r="AF27" s="26">
        <v>578780.33999999915</v>
      </c>
      <c r="AG27" s="27">
        <v>109296.87940559995</v>
      </c>
      <c r="AH27" s="28">
        <v>77383.723215600112</v>
      </c>
      <c r="AI27" s="26">
        <v>541301.82000000018</v>
      </c>
      <c r="AJ27" s="27">
        <v>102219.43568879989</v>
      </c>
      <c r="AK27" s="28">
        <v>73768.278763199924</v>
      </c>
      <c r="AL27" s="26">
        <v>479560.14000000048</v>
      </c>
      <c r="AM27" s="27">
        <v>90560.136837599886</v>
      </c>
      <c r="AN27" s="28">
        <v>63611.663983299994</v>
      </c>
      <c r="AO27" s="26">
        <v>623785.97999999975</v>
      </c>
      <c r="AP27" s="27">
        <v>117795.74446320001</v>
      </c>
      <c r="AQ27" s="28">
        <v>84279.973885199928</v>
      </c>
      <c r="AR27" s="26">
        <v>599693.69999999925</v>
      </c>
      <c r="AS27" s="27">
        <v>113246.15830799981</v>
      </c>
      <c r="AT27" s="28">
        <v>83073.643631400031</v>
      </c>
      <c r="AU27" s="26">
        <v>621258.42000000039</v>
      </c>
      <c r="AV27" s="27">
        <v>117318.44003280016</v>
      </c>
      <c r="AW27" s="28">
        <v>87033.286882800065</v>
      </c>
    </row>
    <row r="28" spans="1:49" x14ac:dyDescent="0.25">
      <c r="A28" s="9">
        <v>25</v>
      </c>
      <c r="B28" s="78" t="s">
        <v>35</v>
      </c>
      <c r="C28" s="108">
        <v>0.999</v>
      </c>
      <c r="D28" s="108" t="s">
        <v>380</v>
      </c>
      <c r="E28" s="91">
        <v>40710</v>
      </c>
      <c r="F28" s="91">
        <v>40710</v>
      </c>
      <c r="G28" s="111" t="s">
        <v>400</v>
      </c>
      <c r="H28" s="87">
        <f t="shared" si="1"/>
        <v>7166318.8000000007</v>
      </c>
      <c r="I28" s="21">
        <f t="shared" si="1"/>
        <v>1421367.6707920004</v>
      </c>
      <c r="J28" s="22">
        <f t="shared" si="0"/>
        <v>0.19834000000000004</v>
      </c>
      <c r="K28" s="23">
        <f t="shared" si="3"/>
        <v>1061385.490771</v>
      </c>
      <c r="L28" s="24">
        <v>125234.86999999998</v>
      </c>
      <c r="M28" s="25">
        <f t="shared" si="2"/>
        <v>936150.62077100005</v>
      </c>
      <c r="N28" s="26">
        <v>529842.19999999972</v>
      </c>
      <c r="O28" s="27">
        <v>105088.90194799998</v>
      </c>
      <c r="P28" s="28">
        <v>82326.849844000055</v>
      </c>
      <c r="Q28" s="26">
        <v>580156.29999999958</v>
      </c>
      <c r="R28" s="27">
        <v>115068.20054199999</v>
      </c>
      <c r="S28" s="28">
        <v>90285.620438000129</v>
      </c>
      <c r="T28" s="26">
        <v>620630.79999999993</v>
      </c>
      <c r="U28" s="27">
        <v>123095.91287200002</v>
      </c>
      <c r="V28" s="28">
        <v>97135.905454000022</v>
      </c>
      <c r="W28" s="26">
        <v>661382.00000000023</v>
      </c>
      <c r="X28" s="27">
        <v>131178.50588000007</v>
      </c>
      <c r="Y28" s="28">
        <v>102185.00940600007</v>
      </c>
      <c r="Z28" s="26">
        <v>685366.40000000037</v>
      </c>
      <c r="AA28" s="27">
        <v>135935.57177599991</v>
      </c>
      <c r="AB28" s="28">
        <v>100836.90682299995</v>
      </c>
      <c r="AC28" s="26">
        <v>413611.69999999966</v>
      </c>
      <c r="AD28" s="27">
        <v>82035.744577999983</v>
      </c>
      <c r="AE28" s="28">
        <v>58114.930405999949</v>
      </c>
      <c r="AF28" s="26">
        <v>640650.20000000042</v>
      </c>
      <c r="AG28" s="27">
        <v>127066.56066800009</v>
      </c>
      <c r="AH28" s="28">
        <v>89974.359102999908</v>
      </c>
      <c r="AI28" s="26">
        <v>664843.49999999988</v>
      </c>
      <c r="AJ28" s="27">
        <v>131865.05979000003</v>
      </c>
      <c r="AK28" s="28">
        <v>95413.24602799998</v>
      </c>
      <c r="AL28" s="26">
        <v>665499.40000000049</v>
      </c>
      <c r="AM28" s="27">
        <v>131995.15099600004</v>
      </c>
      <c r="AN28" s="28">
        <v>93949.935941999953</v>
      </c>
      <c r="AO28" s="26">
        <v>573855.70000000042</v>
      </c>
      <c r="AP28" s="27">
        <v>113818.53953800022</v>
      </c>
      <c r="AQ28" s="28">
        <v>82942.595359000072</v>
      </c>
      <c r="AR28" s="26">
        <v>598794.50000000012</v>
      </c>
      <c r="AS28" s="27">
        <v>118764.90113000007</v>
      </c>
      <c r="AT28" s="28">
        <v>88387.968001999965</v>
      </c>
      <c r="AU28" s="26">
        <v>531686.10000000009</v>
      </c>
      <c r="AV28" s="27">
        <v>105454.62107399989</v>
      </c>
      <c r="AW28" s="28">
        <v>79832.163965999891</v>
      </c>
    </row>
    <row r="29" spans="1:49" x14ac:dyDescent="0.25">
      <c r="A29" s="9">
        <v>26</v>
      </c>
      <c r="B29" s="78" t="s">
        <v>36</v>
      </c>
      <c r="C29" s="108">
        <v>6.28</v>
      </c>
      <c r="D29" s="108" t="s">
        <v>380</v>
      </c>
      <c r="E29" s="91">
        <v>37543</v>
      </c>
      <c r="F29" s="91">
        <v>39356</v>
      </c>
      <c r="G29" s="111" t="s">
        <v>401</v>
      </c>
      <c r="H29" s="87">
        <f t="shared" si="1"/>
        <v>29000000.200000014</v>
      </c>
      <c r="I29" s="21">
        <f t="shared" si="1"/>
        <v>3791342.1461660005</v>
      </c>
      <c r="J29" s="22">
        <f t="shared" si="0"/>
        <v>0.13073593517306248</v>
      </c>
      <c r="K29" s="23">
        <f t="shared" si="3"/>
        <v>2338866.822534</v>
      </c>
      <c r="L29" s="24">
        <v>206928.90999999997</v>
      </c>
      <c r="M29" s="25">
        <f t="shared" si="2"/>
        <v>2131937.9125339999</v>
      </c>
      <c r="N29" s="26">
        <v>2610406.4000000013</v>
      </c>
      <c r="O29" s="27">
        <v>347236.25932799949</v>
      </c>
      <c r="P29" s="28">
        <v>235357.09821800023</v>
      </c>
      <c r="Q29" s="26">
        <v>2338444.1999999988</v>
      </c>
      <c r="R29" s="27">
        <v>305190.35254199989</v>
      </c>
      <c r="S29" s="28">
        <v>205264.85974799999</v>
      </c>
      <c r="T29" s="26">
        <v>2699085.600000002</v>
      </c>
      <c r="U29" s="27">
        <v>352257.6616560003</v>
      </c>
      <c r="V29" s="28">
        <v>240047.28173400019</v>
      </c>
      <c r="W29" s="26">
        <v>2752179.4000000041</v>
      </c>
      <c r="X29" s="27">
        <v>359186.9334940004</v>
      </c>
      <c r="Y29" s="28">
        <v>238123.00757000002</v>
      </c>
      <c r="Z29" s="26">
        <v>2812560.4000000018</v>
      </c>
      <c r="AA29" s="27">
        <v>367067.25780399988</v>
      </c>
      <c r="AB29" s="28">
        <v>222322.99435199992</v>
      </c>
      <c r="AC29" s="26">
        <v>2716954.5999999996</v>
      </c>
      <c r="AD29" s="27">
        <v>354589.74484600045</v>
      </c>
      <c r="AE29" s="28">
        <v>206331.62518199996</v>
      </c>
      <c r="AF29" s="26">
        <v>2552059.6000000015</v>
      </c>
      <c r="AG29" s="27">
        <v>333069.29839600006</v>
      </c>
      <c r="AH29" s="28">
        <v>188107.28368199995</v>
      </c>
      <c r="AI29" s="26">
        <v>2731528.8000000003</v>
      </c>
      <c r="AJ29" s="27">
        <v>356491.82368800003</v>
      </c>
      <c r="AK29" s="28">
        <v>207053.56672799995</v>
      </c>
      <c r="AL29" s="26">
        <v>2669437.1999999983</v>
      </c>
      <c r="AM29" s="27">
        <v>348388.24897200038</v>
      </c>
      <c r="AN29" s="28">
        <v>195870.89489400011</v>
      </c>
      <c r="AO29" s="26">
        <v>2650819.8000000026</v>
      </c>
      <c r="AP29" s="27">
        <v>345958.49209800008</v>
      </c>
      <c r="AQ29" s="28">
        <v>203982.72030000002</v>
      </c>
      <c r="AR29" s="26">
        <v>2309337.5999999968</v>
      </c>
      <c r="AS29" s="27">
        <v>301391.65017599997</v>
      </c>
      <c r="AT29" s="28">
        <v>184676.72792399998</v>
      </c>
      <c r="AU29" s="26">
        <v>157186.6</v>
      </c>
      <c r="AV29" s="27">
        <v>20514.423165999997</v>
      </c>
      <c r="AW29" s="28">
        <v>11728.762201999998</v>
      </c>
    </row>
    <row r="30" spans="1:49" x14ac:dyDescent="0.25">
      <c r="A30" s="19">
        <v>27</v>
      </c>
      <c r="B30" s="78" t="s">
        <v>37</v>
      </c>
      <c r="C30" s="108">
        <v>1.9950000000000001</v>
      </c>
      <c r="D30" s="108" t="s">
        <v>304</v>
      </c>
      <c r="E30" s="91">
        <v>40932</v>
      </c>
      <c r="F30" s="91">
        <v>40932</v>
      </c>
      <c r="G30" s="111" t="s">
        <v>402</v>
      </c>
      <c r="H30" s="87">
        <f t="shared" si="1"/>
        <v>12787861.5</v>
      </c>
      <c r="I30" s="21">
        <f t="shared" si="1"/>
        <v>2187632.0540550011</v>
      </c>
      <c r="J30" s="22">
        <f t="shared" si="0"/>
        <v>0.17107098431234974</v>
      </c>
      <c r="K30" s="23">
        <f t="shared" si="3"/>
        <v>1547021.2436699998</v>
      </c>
      <c r="L30" s="24">
        <v>218763.25999999998</v>
      </c>
      <c r="M30" s="25">
        <f t="shared" si="2"/>
        <v>1328257.9836699998</v>
      </c>
      <c r="N30" s="26">
        <v>1035501</v>
      </c>
      <c r="O30" s="27">
        <v>180446.40426000027</v>
      </c>
      <c r="P30" s="28">
        <v>135949.84871999995</v>
      </c>
      <c r="Q30" s="26">
        <v>931657.5</v>
      </c>
      <c r="R30" s="27">
        <v>159117.78442500049</v>
      </c>
      <c r="S30" s="28">
        <v>119391.47847000002</v>
      </c>
      <c r="T30" s="26">
        <v>1189200</v>
      </c>
      <c r="U30" s="27">
        <v>203103.46799999996</v>
      </c>
      <c r="V30" s="28">
        <v>153750.00991499983</v>
      </c>
      <c r="W30" s="26">
        <v>1129852.5</v>
      </c>
      <c r="X30" s="27">
        <v>192967.5084750003</v>
      </c>
      <c r="Y30" s="28">
        <v>143088.51074999996</v>
      </c>
      <c r="Z30" s="26">
        <v>1104045</v>
      </c>
      <c r="AA30" s="27">
        <v>188559.84554999988</v>
      </c>
      <c r="AB30" s="28">
        <v>131293.00298999995</v>
      </c>
      <c r="AC30" s="26">
        <v>1104931.5</v>
      </c>
      <c r="AD30" s="27">
        <v>188711.25088499984</v>
      </c>
      <c r="AE30" s="28">
        <v>127781.76406499992</v>
      </c>
      <c r="AF30" s="26">
        <v>1107199.5</v>
      </c>
      <c r="AG30" s="27">
        <v>189098.6026050002</v>
      </c>
      <c r="AH30" s="28">
        <v>125428.51934999994</v>
      </c>
      <c r="AI30" s="26">
        <v>993871.5</v>
      </c>
      <c r="AJ30" s="27">
        <v>169743.31348500031</v>
      </c>
      <c r="AK30" s="28">
        <v>113697.35421000003</v>
      </c>
      <c r="AL30" s="26">
        <v>795559.5</v>
      </c>
      <c r="AM30" s="27">
        <v>135873.60700500023</v>
      </c>
      <c r="AN30" s="28">
        <v>89543.023650000046</v>
      </c>
      <c r="AO30" s="26">
        <v>1128448.5</v>
      </c>
      <c r="AP30" s="27">
        <v>192727.71931499999</v>
      </c>
      <c r="AQ30" s="28">
        <v>132416.69115000006</v>
      </c>
      <c r="AR30" s="26">
        <v>1172737.5</v>
      </c>
      <c r="AS30" s="27">
        <v>200291.83762499999</v>
      </c>
      <c r="AT30" s="28">
        <v>141274.26776999992</v>
      </c>
      <c r="AU30" s="26">
        <v>1094857.5</v>
      </c>
      <c r="AV30" s="27">
        <v>186990.71242499986</v>
      </c>
      <c r="AW30" s="28">
        <v>133406.7726299999</v>
      </c>
    </row>
    <row r="31" spans="1:49" x14ac:dyDescent="0.25">
      <c r="A31" s="9">
        <v>28</v>
      </c>
      <c r="B31" s="78" t="s">
        <v>38</v>
      </c>
      <c r="C31" s="108">
        <v>0.749</v>
      </c>
      <c r="D31" s="108" t="s">
        <v>380</v>
      </c>
      <c r="E31" s="91">
        <v>41425</v>
      </c>
      <c r="F31" s="91">
        <v>41425</v>
      </c>
      <c r="G31" s="111" t="s">
        <v>625</v>
      </c>
      <c r="H31" s="87">
        <f t="shared" si="1"/>
        <v>2958658.9999999991</v>
      </c>
      <c r="I31" s="21">
        <f t="shared" si="1"/>
        <v>601297.31675700028</v>
      </c>
      <c r="J31" s="22">
        <f t="shared" si="0"/>
        <v>0.20323305820542362</v>
      </c>
      <c r="K31" s="23">
        <f t="shared" si="3"/>
        <v>449655.45488999994</v>
      </c>
      <c r="L31" s="24">
        <v>56915.93</v>
      </c>
      <c r="M31" s="25">
        <f t="shared" si="2"/>
        <v>392739.52488999994</v>
      </c>
      <c r="N31" s="26">
        <v>0</v>
      </c>
      <c r="O31" s="27">
        <v>0</v>
      </c>
      <c r="P31" s="28">
        <v>0</v>
      </c>
      <c r="Q31" s="26">
        <v>3967.3999999999996</v>
      </c>
      <c r="R31" s="27">
        <v>810.02405800000008</v>
      </c>
      <c r="S31" s="28">
        <v>619.11589499999991</v>
      </c>
      <c r="T31" s="26">
        <v>130906.40000000007</v>
      </c>
      <c r="U31" s="27">
        <v>26727.159688000003</v>
      </c>
      <c r="V31" s="28">
        <v>21530.109135000006</v>
      </c>
      <c r="W31" s="26">
        <v>334381.70000000024</v>
      </c>
      <c r="X31" s="27">
        <v>68270.71168900028</v>
      </c>
      <c r="Y31" s="28">
        <v>53508.303194999964</v>
      </c>
      <c r="Z31" s="26">
        <v>355307.39999999997</v>
      </c>
      <c r="AA31" s="27">
        <v>72543.111857999931</v>
      </c>
      <c r="AB31" s="28">
        <v>54247.09045399999</v>
      </c>
      <c r="AC31" s="26">
        <v>298349.39999999991</v>
      </c>
      <c r="AD31" s="27">
        <v>60913.996998000031</v>
      </c>
      <c r="AE31" s="28">
        <v>44368.599078000065</v>
      </c>
      <c r="AF31" s="26">
        <v>173605.60000000009</v>
      </c>
      <c r="AG31" s="27">
        <v>35445.055352000018</v>
      </c>
      <c r="AH31" s="28">
        <v>26152.580969999995</v>
      </c>
      <c r="AI31" s="26">
        <v>292226.89999999985</v>
      </c>
      <c r="AJ31" s="27">
        <v>59663.966173000015</v>
      </c>
      <c r="AK31" s="28">
        <v>43295.794288999932</v>
      </c>
      <c r="AL31" s="26">
        <v>239292.50000000017</v>
      </c>
      <c r="AM31" s="27">
        <v>48856.349725000102</v>
      </c>
      <c r="AN31" s="28">
        <v>35128.123117000046</v>
      </c>
      <c r="AO31" s="26">
        <v>379541.89999999979</v>
      </c>
      <c r="AP31" s="27">
        <v>76694.31832399992</v>
      </c>
      <c r="AQ31" s="28">
        <v>56461.135249999999</v>
      </c>
      <c r="AR31" s="26">
        <v>432157.09999999939</v>
      </c>
      <c r="AS31" s="27">
        <v>87096.941933999857</v>
      </c>
      <c r="AT31" s="28">
        <v>65421.123019999963</v>
      </c>
      <c r="AU31" s="26">
        <v>318922.69999999937</v>
      </c>
      <c r="AV31" s="27">
        <v>64275.680958000135</v>
      </c>
      <c r="AW31" s="28">
        <v>48923.480487000001</v>
      </c>
    </row>
    <row r="32" spans="1:49" x14ac:dyDescent="0.25">
      <c r="A32" s="9">
        <v>29</v>
      </c>
      <c r="B32" s="78" t="s">
        <v>683</v>
      </c>
      <c r="C32" s="108">
        <v>0.52</v>
      </c>
      <c r="D32" s="108" t="s">
        <v>380</v>
      </c>
      <c r="E32" s="91">
        <v>40765</v>
      </c>
      <c r="F32" s="91">
        <v>40765</v>
      </c>
      <c r="G32" s="111" t="s">
        <v>682</v>
      </c>
      <c r="H32" s="87">
        <f t="shared" si="1"/>
        <v>2441088.8999999994</v>
      </c>
      <c r="I32" s="21">
        <f t="shared" si="1"/>
        <v>498397.12071299989</v>
      </c>
      <c r="J32" s="22">
        <f t="shared" si="0"/>
        <v>0.20416999999999999</v>
      </c>
      <c r="K32" s="23">
        <f t="shared" si="3"/>
        <v>375171.61867799994</v>
      </c>
      <c r="L32" s="24">
        <v>33496.22</v>
      </c>
      <c r="M32" s="25">
        <f t="shared" si="2"/>
        <v>341675.39867799997</v>
      </c>
      <c r="N32" s="26">
        <v>195416.19999999998</v>
      </c>
      <c r="O32" s="27">
        <v>39898.125553999977</v>
      </c>
      <c r="P32" s="28">
        <v>31549.022765999969</v>
      </c>
      <c r="Q32" s="26">
        <v>162429.70000000007</v>
      </c>
      <c r="R32" s="27">
        <v>33163.271848999932</v>
      </c>
      <c r="S32" s="28">
        <v>26215.278260000014</v>
      </c>
      <c r="T32" s="26">
        <v>177597.70000000019</v>
      </c>
      <c r="U32" s="27">
        <v>36260.122409000076</v>
      </c>
      <c r="V32" s="28">
        <v>28868.263278499966</v>
      </c>
      <c r="W32" s="26">
        <v>203729.50000000015</v>
      </c>
      <c r="X32" s="27">
        <v>41595.452015000032</v>
      </c>
      <c r="Y32" s="28">
        <v>32731.276474999988</v>
      </c>
      <c r="Z32" s="26">
        <v>245237.6</v>
      </c>
      <c r="AA32" s="27">
        <v>50070.160791999973</v>
      </c>
      <c r="AB32" s="28">
        <v>37641.828883000009</v>
      </c>
      <c r="AC32" s="26">
        <v>194239.3999999997</v>
      </c>
      <c r="AD32" s="27">
        <v>39657.858297999985</v>
      </c>
      <c r="AE32" s="28">
        <v>28988.827942999978</v>
      </c>
      <c r="AF32" s="26">
        <v>209529.70000000024</v>
      </c>
      <c r="AG32" s="27">
        <v>42779.678849000069</v>
      </c>
      <c r="AH32" s="28">
        <v>30498.539829999983</v>
      </c>
      <c r="AI32" s="26">
        <v>192421.70000000024</v>
      </c>
      <c r="AJ32" s="27">
        <v>39286.738489000054</v>
      </c>
      <c r="AK32" s="28">
        <v>28610.775202500023</v>
      </c>
      <c r="AL32" s="26">
        <v>221867.39999999988</v>
      </c>
      <c r="AM32" s="27">
        <v>45298.66705800005</v>
      </c>
      <c r="AN32" s="28">
        <v>32415.629597000014</v>
      </c>
      <c r="AO32" s="26">
        <v>238238.19999999925</v>
      </c>
      <c r="AP32" s="27">
        <v>48641.093293999817</v>
      </c>
      <c r="AQ32" s="28">
        <v>35918.455396999991</v>
      </c>
      <c r="AR32" s="26">
        <v>212212.79999999981</v>
      </c>
      <c r="AS32" s="27">
        <v>43327.487375999997</v>
      </c>
      <c r="AT32" s="28">
        <v>32635.704653999979</v>
      </c>
      <c r="AU32" s="26">
        <v>188168.99999999997</v>
      </c>
      <c r="AV32" s="27">
        <v>38418.464729999883</v>
      </c>
      <c r="AW32" s="28">
        <v>29098.016391999965</v>
      </c>
    </row>
    <row r="33" spans="1:49" x14ac:dyDescent="0.25">
      <c r="A33" s="19">
        <v>30</v>
      </c>
      <c r="B33" s="78" t="s">
        <v>39</v>
      </c>
      <c r="C33" s="108">
        <v>1</v>
      </c>
      <c r="D33" s="108" t="s">
        <v>380</v>
      </c>
      <c r="E33" s="91">
        <v>40114</v>
      </c>
      <c r="F33" s="91">
        <v>40114</v>
      </c>
      <c r="G33" s="111" t="s">
        <v>403</v>
      </c>
      <c r="H33" s="87">
        <f t="shared" si="1"/>
        <v>1956193.25</v>
      </c>
      <c r="I33" s="21">
        <f t="shared" si="1"/>
        <v>387991.36920499982</v>
      </c>
      <c r="J33" s="22">
        <f t="shared" si="0"/>
        <v>0.19833999999999991</v>
      </c>
      <c r="K33" s="23">
        <f t="shared" si="3"/>
        <v>303367.36236749985</v>
      </c>
      <c r="L33" s="24">
        <v>38799.14</v>
      </c>
      <c r="M33" s="25">
        <f t="shared" si="2"/>
        <v>264568.22236749984</v>
      </c>
      <c r="N33" s="26">
        <v>482199.25</v>
      </c>
      <c r="O33" s="27">
        <v>95639.399244999862</v>
      </c>
      <c r="P33" s="28">
        <v>75679.682717499978</v>
      </c>
      <c r="Q33" s="26">
        <v>467187.25</v>
      </c>
      <c r="R33" s="27">
        <v>92661.919164999956</v>
      </c>
      <c r="S33" s="28">
        <v>72800.96373499991</v>
      </c>
      <c r="T33" s="26">
        <v>486507.25</v>
      </c>
      <c r="U33" s="27">
        <v>96493.847964999994</v>
      </c>
      <c r="V33" s="28">
        <v>76141.142202499919</v>
      </c>
      <c r="W33" s="26">
        <v>202124.75</v>
      </c>
      <c r="X33" s="27">
        <v>40089.422915000032</v>
      </c>
      <c r="Y33" s="28">
        <v>31404.838557499999</v>
      </c>
      <c r="Z33" s="26">
        <v>318174.75</v>
      </c>
      <c r="AA33" s="27">
        <v>63106.779915000014</v>
      </c>
      <c r="AB33" s="28">
        <v>47340.735155000068</v>
      </c>
      <c r="AC33" s="26">
        <v>0</v>
      </c>
      <c r="AD33" s="27">
        <v>0</v>
      </c>
      <c r="AE33" s="28">
        <v>0</v>
      </c>
      <c r="AF33" s="26">
        <v>0</v>
      </c>
      <c r="AG33" s="27">
        <v>0</v>
      </c>
      <c r="AH33" s="28">
        <v>0</v>
      </c>
      <c r="AI33" s="26">
        <v>0</v>
      </c>
      <c r="AJ33" s="27">
        <v>0</v>
      </c>
      <c r="AK33" s="28">
        <v>0</v>
      </c>
      <c r="AL33" s="26">
        <v>0</v>
      </c>
      <c r="AM33" s="27">
        <v>0</v>
      </c>
      <c r="AN33" s="28">
        <v>0</v>
      </c>
      <c r="AO33" s="26">
        <v>0</v>
      </c>
      <c r="AP33" s="27">
        <v>0</v>
      </c>
      <c r="AQ33" s="28">
        <v>0</v>
      </c>
      <c r="AR33" s="26">
        <v>0</v>
      </c>
      <c r="AS33" s="27">
        <v>0</v>
      </c>
      <c r="AT33" s="28">
        <v>0</v>
      </c>
      <c r="AU33" s="26">
        <v>0</v>
      </c>
      <c r="AV33" s="27">
        <v>0</v>
      </c>
      <c r="AW33" s="28">
        <v>0</v>
      </c>
    </row>
    <row r="34" spans="1:49" x14ac:dyDescent="0.25">
      <c r="A34" s="9">
        <v>31</v>
      </c>
      <c r="B34" s="78" t="s">
        <v>40</v>
      </c>
      <c r="C34" s="108">
        <v>0.21</v>
      </c>
      <c r="D34" s="108" t="s">
        <v>380</v>
      </c>
      <c r="E34" s="91">
        <v>41361</v>
      </c>
      <c r="F34" s="91">
        <v>41361</v>
      </c>
      <c r="G34" s="111" t="s">
        <v>404</v>
      </c>
      <c r="H34" s="87">
        <f t="shared" si="1"/>
        <v>1476405.1271999995</v>
      </c>
      <c r="I34" s="21">
        <f t="shared" si="1"/>
        <v>313928.02219653589</v>
      </c>
      <c r="J34" s="22">
        <f t="shared" si="0"/>
        <v>0.21262999999999999</v>
      </c>
      <c r="K34" s="23">
        <f t="shared" si="3"/>
        <v>239382.15372692805</v>
      </c>
      <c r="L34" s="24">
        <v>28945.670000000002</v>
      </c>
      <c r="M34" s="25">
        <f t="shared" si="2"/>
        <v>210436.48372692804</v>
      </c>
      <c r="N34" s="26">
        <v>114733.04799999997</v>
      </c>
      <c r="O34" s="27">
        <v>24395.687996239998</v>
      </c>
      <c r="P34" s="28">
        <v>19494.803419592001</v>
      </c>
      <c r="Q34" s="26">
        <v>98836.839200000017</v>
      </c>
      <c r="R34" s="27">
        <v>21015.677119096003</v>
      </c>
      <c r="S34" s="28">
        <v>16727.696193351981</v>
      </c>
      <c r="T34" s="26">
        <v>124918.85840000013</v>
      </c>
      <c r="U34" s="27">
        <v>26561.496861591972</v>
      </c>
      <c r="V34" s="28">
        <v>21375.530646095998</v>
      </c>
      <c r="W34" s="26">
        <v>116637.60400000008</v>
      </c>
      <c r="X34" s="27">
        <v>24800.653738519963</v>
      </c>
      <c r="Y34" s="28">
        <v>19660.696122967973</v>
      </c>
      <c r="Z34" s="26">
        <v>100601.45919999987</v>
      </c>
      <c r="AA34" s="27">
        <v>21390.888269695977</v>
      </c>
      <c r="AB34" s="28">
        <v>16108.219224376006</v>
      </c>
      <c r="AC34" s="26">
        <v>113871.81039999987</v>
      </c>
      <c r="AD34" s="27">
        <v>24212.563045351955</v>
      </c>
      <c r="AE34" s="28">
        <v>17828.119221200002</v>
      </c>
      <c r="AF34" s="26">
        <v>113539.03040000005</v>
      </c>
      <c r="AG34" s="27">
        <v>24141.804033951979</v>
      </c>
      <c r="AH34" s="28">
        <v>17642.180109727997</v>
      </c>
      <c r="AI34" s="26">
        <v>103321.24319999985</v>
      </c>
      <c r="AJ34" s="27">
        <v>21969.195941616013</v>
      </c>
      <c r="AK34" s="28">
        <v>16127.040656968022</v>
      </c>
      <c r="AL34" s="26">
        <v>134648.06639999989</v>
      </c>
      <c r="AM34" s="27">
        <v>28630.218358631992</v>
      </c>
      <c r="AN34" s="28">
        <v>20890.796647528008</v>
      </c>
      <c r="AO34" s="26">
        <v>155243.30639999991</v>
      </c>
      <c r="AP34" s="27">
        <v>33009.384239832019</v>
      </c>
      <c r="AQ34" s="28">
        <v>24686.480175000015</v>
      </c>
      <c r="AR34" s="26">
        <v>153177.96880000003</v>
      </c>
      <c r="AS34" s="27">
        <v>32570.231505943982</v>
      </c>
      <c r="AT34" s="28">
        <v>24859.299038824007</v>
      </c>
      <c r="AU34" s="26">
        <v>146875.89279999991</v>
      </c>
      <c r="AV34" s="27">
        <v>31230.221086064001</v>
      </c>
      <c r="AW34" s="28">
        <v>23981.292271296021</v>
      </c>
    </row>
    <row r="35" spans="1:49" x14ac:dyDescent="0.25">
      <c r="A35" s="9">
        <v>32</v>
      </c>
      <c r="B35" s="78" t="s">
        <v>41</v>
      </c>
      <c r="C35" s="108">
        <v>0.999</v>
      </c>
      <c r="D35" s="108" t="s">
        <v>304</v>
      </c>
      <c r="E35" s="91">
        <v>41156</v>
      </c>
      <c r="F35" s="91">
        <v>41172</v>
      </c>
      <c r="G35" s="111" t="s">
        <v>405</v>
      </c>
      <c r="H35" s="87">
        <f t="shared" si="1"/>
        <v>7821473.1000000015</v>
      </c>
      <c r="I35" s="21">
        <f t="shared" si="1"/>
        <v>1479607.1104640004</v>
      </c>
      <c r="J35" s="22">
        <f t="shared" si="0"/>
        <v>0.18917243485296908</v>
      </c>
      <c r="K35" s="23">
        <f t="shared" si="3"/>
        <v>1088368.9613600001</v>
      </c>
      <c r="L35" s="24">
        <v>73980.37000000001</v>
      </c>
      <c r="M35" s="25">
        <f t="shared" si="2"/>
        <v>1014388.5913600001</v>
      </c>
      <c r="N35" s="26">
        <v>714321.49999999953</v>
      </c>
      <c r="O35" s="27">
        <v>137492.60231999983</v>
      </c>
      <c r="P35" s="28">
        <v>106900.46945199996</v>
      </c>
      <c r="Q35" s="26">
        <v>636819.10000000184</v>
      </c>
      <c r="R35" s="27">
        <v>120256.91884400026</v>
      </c>
      <c r="S35" s="28">
        <v>93032.919913000034</v>
      </c>
      <c r="T35" s="26">
        <v>682202.19999999972</v>
      </c>
      <c r="U35" s="27">
        <v>128827.06344800035</v>
      </c>
      <c r="V35" s="28">
        <v>100446.25987299996</v>
      </c>
      <c r="W35" s="26">
        <v>625384.09999999986</v>
      </c>
      <c r="X35" s="27">
        <v>118097.53344400003</v>
      </c>
      <c r="Y35" s="28">
        <v>90760.689514000027</v>
      </c>
      <c r="Z35" s="26">
        <v>664107.19999999995</v>
      </c>
      <c r="AA35" s="27">
        <v>125410.003648</v>
      </c>
      <c r="AB35" s="28">
        <v>91060.165046000009</v>
      </c>
      <c r="AC35" s="26">
        <v>658371.30000000028</v>
      </c>
      <c r="AD35" s="27">
        <v>124326.83629199995</v>
      </c>
      <c r="AE35" s="28">
        <v>88259.347961000036</v>
      </c>
      <c r="AF35" s="26">
        <v>647017.60000000044</v>
      </c>
      <c r="AG35" s="27">
        <v>122182.80358399994</v>
      </c>
      <c r="AH35" s="28">
        <v>84738.909281000044</v>
      </c>
      <c r="AI35" s="26">
        <v>661412.60000000021</v>
      </c>
      <c r="AJ35" s="27">
        <v>124901.15538400006</v>
      </c>
      <c r="AK35" s="28">
        <v>87854.977304999949</v>
      </c>
      <c r="AL35" s="26">
        <v>657811.20000000042</v>
      </c>
      <c r="AM35" s="27">
        <v>124221.06700800007</v>
      </c>
      <c r="AN35" s="28">
        <v>86557.677808999957</v>
      </c>
      <c r="AO35" s="26">
        <v>663632.19999999995</v>
      </c>
      <c r="AP35" s="27">
        <v>125320.30464800011</v>
      </c>
      <c r="AQ35" s="28">
        <v>89638.915346999958</v>
      </c>
      <c r="AR35" s="26">
        <v>575409.89999999979</v>
      </c>
      <c r="AS35" s="27">
        <v>108660.40551599997</v>
      </c>
      <c r="AT35" s="28">
        <v>79698.986172000034</v>
      </c>
      <c r="AU35" s="26">
        <v>634984.19999999972</v>
      </c>
      <c r="AV35" s="27">
        <v>119910.41632799993</v>
      </c>
      <c r="AW35" s="28">
        <v>89419.64368700012</v>
      </c>
    </row>
    <row r="36" spans="1:49" x14ac:dyDescent="0.25">
      <c r="A36" s="19">
        <v>33</v>
      </c>
      <c r="B36" s="78" t="s">
        <v>656</v>
      </c>
      <c r="C36" s="108">
        <v>1.05</v>
      </c>
      <c r="D36" s="108" t="s">
        <v>380</v>
      </c>
      <c r="E36" s="91">
        <v>39360</v>
      </c>
      <c r="F36" s="91">
        <v>39387</v>
      </c>
      <c r="G36" s="111" t="s">
        <v>406</v>
      </c>
      <c r="H36" s="87">
        <f t="shared" si="1"/>
        <v>3303624.1999999997</v>
      </c>
      <c r="I36" s="21">
        <f t="shared" si="1"/>
        <v>642819.19683600019</v>
      </c>
      <c r="J36" s="22">
        <f t="shared" si="0"/>
        <v>0.19458000000000009</v>
      </c>
      <c r="K36" s="23">
        <f t="shared" si="3"/>
        <v>474188.33870199992</v>
      </c>
      <c r="L36" s="24">
        <v>64281.950000000004</v>
      </c>
      <c r="M36" s="25">
        <f t="shared" si="2"/>
        <v>409906.38870199991</v>
      </c>
      <c r="N36" s="26">
        <v>243089.39999999991</v>
      </c>
      <c r="O36" s="27">
        <v>47300.335452000021</v>
      </c>
      <c r="P36" s="28">
        <v>36706.999921999995</v>
      </c>
      <c r="Q36" s="26">
        <v>190232.80000000013</v>
      </c>
      <c r="R36" s="27">
        <v>37015.498223999974</v>
      </c>
      <c r="S36" s="28">
        <v>28896.087548000007</v>
      </c>
      <c r="T36" s="26">
        <v>247244.59999999986</v>
      </c>
      <c r="U36" s="27">
        <v>48108.854268000076</v>
      </c>
      <c r="V36" s="28">
        <v>37789.577131999969</v>
      </c>
      <c r="W36" s="26">
        <v>246529.40000000002</v>
      </c>
      <c r="X36" s="27">
        <v>47969.690652000012</v>
      </c>
      <c r="Y36" s="28">
        <v>37048.352751999955</v>
      </c>
      <c r="Z36" s="26">
        <v>250783.60000000024</v>
      </c>
      <c r="AA36" s="27">
        <v>48797.472888000055</v>
      </c>
      <c r="AB36" s="28">
        <v>35815.049869999981</v>
      </c>
      <c r="AC36" s="26">
        <v>212150.00000000009</v>
      </c>
      <c r="AD36" s="27">
        <v>41280.147000000004</v>
      </c>
      <c r="AE36" s="28">
        <v>29061.570026000009</v>
      </c>
      <c r="AF36" s="26">
        <v>265168.00000000012</v>
      </c>
      <c r="AG36" s="27">
        <v>51596.389440000014</v>
      </c>
      <c r="AH36" s="28">
        <v>36148.748783999981</v>
      </c>
      <c r="AI36" s="26">
        <v>283806.80000000016</v>
      </c>
      <c r="AJ36" s="27">
        <v>55223.127144000006</v>
      </c>
      <c r="AK36" s="28">
        <v>39440.838289999992</v>
      </c>
      <c r="AL36" s="26">
        <v>322581.59999999998</v>
      </c>
      <c r="AM36" s="27">
        <v>62767.927727999981</v>
      </c>
      <c r="AN36" s="28">
        <v>44154.512652000049</v>
      </c>
      <c r="AO36" s="26">
        <v>347954.79999999935</v>
      </c>
      <c r="AP36" s="27">
        <v>67705.044984000182</v>
      </c>
      <c r="AQ36" s="28">
        <v>48892.93684599996</v>
      </c>
      <c r="AR36" s="26">
        <v>356572.39999999944</v>
      </c>
      <c r="AS36" s="27">
        <v>69381.857591999869</v>
      </c>
      <c r="AT36" s="28">
        <v>51270.763077999989</v>
      </c>
      <c r="AU36" s="26">
        <v>337510.80000000016</v>
      </c>
      <c r="AV36" s="27">
        <v>65672.851463999978</v>
      </c>
      <c r="AW36" s="28">
        <v>48962.901802000015</v>
      </c>
    </row>
    <row r="37" spans="1:49" x14ac:dyDescent="0.25">
      <c r="A37" s="9">
        <v>34</v>
      </c>
      <c r="B37" s="78" t="s">
        <v>656</v>
      </c>
      <c r="C37" s="108">
        <v>0.45</v>
      </c>
      <c r="D37" s="108" t="s">
        <v>380</v>
      </c>
      <c r="E37" s="91">
        <v>38379</v>
      </c>
      <c r="F37" s="91">
        <v>39387</v>
      </c>
      <c r="G37" s="111" t="s">
        <v>407</v>
      </c>
      <c r="H37" s="87">
        <f t="shared" si="1"/>
        <v>0</v>
      </c>
      <c r="I37" s="21">
        <f t="shared" si="1"/>
        <v>0</v>
      </c>
      <c r="J37" s="22" t="e">
        <f t="shared" si="0"/>
        <v>#DIV/0!</v>
      </c>
      <c r="K37" s="23">
        <f t="shared" si="3"/>
        <v>0</v>
      </c>
      <c r="L37" s="24">
        <v>0</v>
      </c>
      <c r="M37" s="25">
        <f t="shared" si="2"/>
        <v>0</v>
      </c>
      <c r="N37" s="26">
        <v>0</v>
      </c>
      <c r="O37" s="27">
        <v>0</v>
      </c>
      <c r="P37" s="28">
        <v>0</v>
      </c>
      <c r="Q37" s="26">
        <v>0</v>
      </c>
      <c r="R37" s="27">
        <v>0</v>
      </c>
      <c r="S37" s="28">
        <v>0</v>
      </c>
      <c r="T37" s="26">
        <v>0</v>
      </c>
      <c r="U37" s="27">
        <v>0</v>
      </c>
      <c r="V37" s="28">
        <v>0</v>
      </c>
      <c r="W37" s="26">
        <v>0</v>
      </c>
      <c r="X37" s="27">
        <v>0</v>
      </c>
      <c r="Y37" s="28">
        <v>0</v>
      </c>
      <c r="Z37" s="26">
        <v>0</v>
      </c>
      <c r="AA37" s="27">
        <v>0</v>
      </c>
      <c r="AB37" s="28">
        <v>0</v>
      </c>
      <c r="AC37" s="26">
        <v>0</v>
      </c>
      <c r="AD37" s="27">
        <v>0</v>
      </c>
      <c r="AE37" s="28">
        <v>0</v>
      </c>
      <c r="AF37" s="26">
        <v>0</v>
      </c>
      <c r="AG37" s="27">
        <v>0</v>
      </c>
      <c r="AH37" s="28">
        <v>0</v>
      </c>
      <c r="AI37" s="26">
        <v>0</v>
      </c>
      <c r="AJ37" s="27">
        <v>0</v>
      </c>
      <c r="AK37" s="28">
        <v>0</v>
      </c>
      <c r="AL37" s="26">
        <v>0</v>
      </c>
      <c r="AM37" s="27">
        <v>0</v>
      </c>
      <c r="AN37" s="28">
        <v>0</v>
      </c>
      <c r="AO37" s="26">
        <v>0</v>
      </c>
      <c r="AP37" s="27">
        <v>0</v>
      </c>
      <c r="AQ37" s="28">
        <v>0</v>
      </c>
      <c r="AR37" s="26">
        <v>0</v>
      </c>
      <c r="AS37" s="27">
        <v>0</v>
      </c>
      <c r="AT37" s="28">
        <v>0</v>
      </c>
      <c r="AU37" s="26">
        <v>0</v>
      </c>
      <c r="AV37" s="27">
        <v>0</v>
      </c>
      <c r="AW37" s="28">
        <v>0</v>
      </c>
    </row>
    <row r="38" spans="1:49" x14ac:dyDescent="0.25">
      <c r="A38" s="9">
        <v>35</v>
      </c>
      <c r="B38" s="78" t="s">
        <v>42</v>
      </c>
      <c r="C38" s="108">
        <v>0.5</v>
      </c>
      <c r="D38" s="108" t="s">
        <v>380</v>
      </c>
      <c r="E38" s="91">
        <v>40382</v>
      </c>
      <c r="F38" s="91">
        <v>40382</v>
      </c>
      <c r="G38" s="111" t="s">
        <v>408</v>
      </c>
      <c r="H38" s="87">
        <f t="shared" si="1"/>
        <v>3999999.3989954973</v>
      </c>
      <c r="I38" s="21">
        <f t="shared" si="1"/>
        <v>816679.8772929128</v>
      </c>
      <c r="J38" s="22">
        <f t="shared" si="0"/>
        <v>0.20417000000000052</v>
      </c>
      <c r="K38" s="23">
        <f t="shared" si="3"/>
        <v>616071.66036971891</v>
      </c>
      <c r="L38" s="24">
        <v>40834.01</v>
      </c>
      <c r="M38" s="25">
        <f t="shared" si="2"/>
        <v>575237.6503697189</v>
      </c>
      <c r="N38" s="26">
        <v>380476.79985330068</v>
      </c>
      <c r="O38" s="27">
        <v>77681.948226048116</v>
      </c>
      <c r="P38" s="28">
        <v>61375.452780332278</v>
      </c>
      <c r="Q38" s="26">
        <v>346890.59986579954</v>
      </c>
      <c r="R38" s="27">
        <v>70824.653774600069</v>
      </c>
      <c r="S38" s="28">
        <v>56008.877660331833</v>
      </c>
      <c r="T38" s="26">
        <v>368760.5998521992</v>
      </c>
      <c r="U38" s="27">
        <v>75289.851671823868</v>
      </c>
      <c r="V38" s="28">
        <v>59940.958655973103</v>
      </c>
      <c r="W38" s="26">
        <v>358435.19993020012</v>
      </c>
      <c r="X38" s="27">
        <v>73181.714769749728</v>
      </c>
      <c r="Y38" s="28">
        <v>57383.281830826847</v>
      </c>
      <c r="Z38" s="26">
        <v>382702.79992559954</v>
      </c>
      <c r="AA38" s="27">
        <v>78136.430660810554</v>
      </c>
      <c r="AB38" s="28">
        <v>58437.166464642476</v>
      </c>
      <c r="AC38" s="26">
        <v>363317.99992860056</v>
      </c>
      <c r="AD38" s="27">
        <v>74178.636045422492</v>
      </c>
      <c r="AE38" s="28">
        <v>54419.735521331204</v>
      </c>
      <c r="AF38" s="26">
        <v>368128.19992749958</v>
      </c>
      <c r="AG38" s="27">
        <v>75160.734579197684</v>
      </c>
      <c r="AH38" s="28">
        <v>54283.299667322979</v>
      </c>
      <c r="AI38" s="26">
        <v>366128.39992729988</v>
      </c>
      <c r="AJ38" s="27">
        <v>74752.43541315684</v>
      </c>
      <c r="AK38" s="28">
        <v>54639.717517156976</v>
      </c>
      <c r="AL38" s="26">
        <v>347077.79993029963</v>
      </c>
      <c r="AM38" s="27">
        <v>70862.87441176924</v>
      </c>
      <c r="AN38" s="28">
        <v>50797.426729810533</v>
      </c>
      <c r="AO38" s="26">
        <v>330097.1999333002</v>
      </c>
      <c r="AP38" s="27">
        <v>67395.945310382056</v>
      </c>
      <c r="AQ38" s="28">
        <v>49480.614494013447</v>
      </c>
      <c r="AR38" s="26">
        <v>352216.7999282988</v>
      </c>
      <c r="AS38" s="27">
        <v>71912.104041360872</v>
      </c>
      <c r="AT38" s="28">
        <v>54115.32563497762</v>
      </c>
      <c r="AU38" s="26">
        <v>35766.999993100006</v>
      </c>
      <c r="AV38" s="27">
        <v>7302.5483885912199</v>
      </c>
      <c r="AW38" s="28">
        <v>5189.8034129994421</v>
      </c>
    </row>
    <row r="39" spans="1:49" x14ac:dyDescent="0.25">
      <c r="A39" s="19">
        <v>36</v>
      </c>
      <c r="B39" s="78" t="s">
        <v>43</v>
      </c>
      <c r="C39" s="108">
        <v>0.79500000000000004</v>
      </c>
      <c r="D39" s="108" t="s">
        <v>380</v>
      </c>
      <c r="E39" s="91">
        <v>40191</v>
      </c>
      <c r="F39" s="91">
        <v>40191</v>
      </c>
      <c r="G39" s="111" t="s">
        <v>729</v>
      </c>
      <c r="H39" s="87">
        <f t="shared" si="1"/>
        <v>5478938.5</v>
      </c>
      <c r="I39" s="21">
        <f t="shared" si="1"/>
        <v>1104225.2652899991</v>
      </c>
      <c r="J39" s="22">
        <f t="shared" si="0"/>
        <v>0.20153999999999983</v>
      </c>
      <c r="K39" s="23">
        <f t="shared" si="3"/>
        <v>834330.86426999979</v>
      </c>
      <c r="L39" s="24">
        <v>55211.28</v>
      </c>
      <c r="M39" s="25">
        <f t="shared" si="2"/>
        <v>779119.58426999976</v>
      </c>
      <c r="N39" s="26">
        <v>495294.75</v>
      </c>
      <c r="O39" s="27">
        <v>99821.703914999773</v>
      </c>
      <c r="P39" s="28">
        <v>78720.880712499944</v>
      </c>
      <c r="Q39" s="26">
        <v>453972.75</v>
      </c>
      <c r="R39" s="27">
        <v>91493.668034999864</v>
      </c>
      <c r="S39" s="28">
        <v>72311.219792500022</v>
      </c>
      <c r="T39" s="26">
        <v>512694.25</v>
      </c>
      <c r="U39" s="27">
        <v>103328.39914499981</v>
      </c>
      <c r="V39" s="28">
        <v>82010.854932499948</v>
      </c>
      <c r="W39" s="26">
        <v>453738.75</v>
      </c>
      <c r="X39" s="27">
        <v>91446.507675000103</v>
      </c>
      <c r="Y39" s="28">
        <v>71877.670632499896</v>
      </c>
      <c r="Z39" s="26">
        <v>495332.75</v>
      </c>
      <c r="AA39" s="27">
        <v>99829.362435000003</v>
      </c>
      <c r="AB39" s="28">
        <v>74490.454397500042</v>
      </c>
      <c r="AC39" s="26">
        <v>505324.25</v>
      </c>
      <c r="AD39" s="27">
        <v>101843.04934499976</v>
      </c>
      <c r="AE39" s="28">
        <v>74010.376920000024</v>
      </c>
      <c r="AF39" s="26">
        <v>344656</v>
      </c>
      <c r="AG39" s="27">
        <v>69461.970239999908</v>
      </c>
      <c r="AH39" s="28">
        <v>51206.532584999972</v>
      </c>
      <c r="AI39" s="26">
        <v>461106.75</v>
      </c>
      <c r="AJ39" s="27">
        <v>92931.454394999877</v>
      </c>
      <c r="AK39" s="28">
        <v>67281.341012499921</v>
      </c>
      <c r="AL39" s="26">
        <v>416901.5</v>
      </c>
      <c r="AM39" s="27">
        <v>84022.328309999939</v>
      </c>
      <c r="AN39" s="28">
        <v>60034.795770000019</v>
      </c>
      <c r="AO39" s="26">
        <v>397566.5</v>
      </c>
      <c r="AP39" s="27">
        <v>80125.552410000062</v>
      </c>
      <c r="AQ39" s="28">
        <v>58870.353942499911</v>
      </c>
      <c r="AR39" s="26">
        <v>452484</v>
      </c>
      <c r="AS39" s="27">
        <v>91193.625360000093</v>
      </c>
      <c r="AT39" s="28">
        <v>68821.093860000095</v>
      </c>
      <c r="AU39" s="26">
        <v>489866.25</v>
      </c>
      <c r="AV39" s="27">
        <v>98727.644025000045</v>
      </c>
      <c r="AW39" s="28">
        <v>74695.289712499987</v>
      </c>
    </row>
    <row r="40" spans="1:49" x14ac:dyDescent="0.25">
      <c r="A40" s="9">
        <v>37</v>
      </c>
      <c r="B40" s="78" t="s">
        <v>44</v>
      </c>
      <c r="C40" s="108">
        <v>0.25</v>
      </c>
      <c r="D40" s="108" t="s">
        <v>380</v>
      </c>
      <c r="E40" s="91">
        <v>40526</v>
      </c>
      <c r="F40" s="91">
        <v>40526</v>
      </c>
      <c r="G40" s="111" t="s">
        <v>409</v>
      </c>
      <c r="H40" s="87">
        <f t="shared" si="1"/>
        <v>213416.18079999994</v>
      </c>
      <c r="I40" s="21">
        <f t="shared" si="1"/>
        <v>45378.682523503972</v>
      </c>
      <c r="J40" s="22">
        <f t="shared" si="0"/>
        <v>0.21262999999999993</v>
      </c>
      <c r="K40" s="23">
        <f t="shared" si="3"/>
        <v>36607.8179218</v>
      </c>
      <c r="L40" s="24">
        <v>4537.9000000000005</v>
      </c>
      <c r="M40" s="25">
        <f t="shared" si="2"/>
        <v>32069.917921799999</v>
      </c>
      <c r="N40" s="26">
        <v>88908.505599999888</v>
      </c>
      <c r="O40" s="27">
        <v>18904.615545727982</v>
      </c>
      <c r="P40" s="28">
        <v>15135.355357719991</v>
      </c>
      <c r="Q40" s="26">
        <v>43524.589600000043</v>
      </c>
      <c r="R40" s="27">
        <v>9254.633486647992</v>
      </c>
      <c r="S40" s="28">
        <v>7521.3617808239997</v>
      </c>
      <c r="T40" s="26">
        <v>40521.860800000024</v>
      </c>
      <c r="U40" s="27">
        <v>8616.1632619039992</v>
      </c>
      <c r="V40" s="28">
        <v>7015.8182216080013</v>
      </c>
      <c r="W40" s="26">
        <v>19737.768799999998</v>
      </c>
      <c r="X40" s="27">
        <v>4196.8417799440003</v>
      </c>
      <c r="Y40" s="28">
        <v>3411.0158178320003</v>
      </c>
      <c r="Z40" s="26">
        <v>10325.744000000001</v>
      </c>
      <c r="AA40" s="27">
        <v>2195.5629467200001</v>
      </c>
      <c r="AB40" s="28">
        <v>1719.7059338480003</v>
      </c>
      <c r="AC40" s="26">
        <v>0</v>
      </c>
      <c r="AD40" s="27">
        <v>0</v>
      </c>
      <c r="AE40" s="28">
        <v>0</v>
      </c>
      <c r="AF40" s="26">
        <v>0</v>
      </c>
      <c r="AG40" s="27">
        <v>0</v>
      </c>
      <c r="AH40" s="28">
        <v>0</v>
      </c>
      <c r="AI40" s="26">
        <v>0</v>
      </c>
      <c r="AJ40" s="27">
        <v>0</v>
      </c>
      <c r="AK40" s="28">
        <v>0</v>
      </c>
      <c r="AL40" s="26">
        <v>0</v>
      </c>
      <c r="AM40" s="27">
        <v>0</v>
      </c>
      <c r="AN40" s="28">
        <v>0</v>
      </c>
      <c r="AO40" s="26">
        <v>0</v>
      </c>
      <c r="AP40" s="27">
        <v>0</v>
      </c>
      <c r="AQ40" s="28">
        <v>0</v>
      </c>
      <c r="AR40" s="26">
        <v>0</v>
      </c>
      <c r="AS40" s="27">
        <v>0</v>
      </c>
      <c r="AT40" s="28">
        <v>0</v>
      </c>
      <c r="AU40" s="26">
        <v>10397.711999999998</v>
      </c>
      <c r="AV40" s="27">
        <v>2210.8655025599996</v>
      </c>
      <c r="AW40" s="28">
        <v>1804.5608099680001</v>
      </c>
    </row>
    <row r="41" spans="1:49" x14ac:dyDescent="0.25">
      <c r="A41" s="9">
        <v>38</v>
      </c>
      <c r="B41" s="78" t="s">
        <v>45</v>
      </c>
      <c r="C41" s="108">
        <v>0.99</v>
      </c>
      <c r="D41" s="108" t="s">
        <v>380</v>
      </c>
      <c r="E41" s="91">
        <v>40963</v>
      </c>
      <c r="F41" s="91">
        <v>40963</v>
      </c>
      <c r="G41" s="111" t="s">
        <v>410</v>
      </c>
      <c r="H41" s="87">
        <f t="shared" si="1"/>
        <v>7721318.4000000032</v>
      </c>
      <c r="I41" s="21">
        <f t="shared" si="1"/>
        <v>1531446.2914560006</v>
      </c>
      <c r="J41" s="22">
        <f t="shared" si="0"/>
        <v>0.19833999999999999</v>
      </c>
      <c r="K41" s="23">
        <f t="shared" si="3"/>
        <v>1144428.8144110003</v>
      </c>
      <c r="L41" s="24">
        <v>101727.17</v>
      </c>
      <c r="M41" s="25">
        <f t="shared" si="2"/>
        <v>1042701.6444110003</v>
      </c>
      <c r="N41" s="26">
        <v>656694.10000000033</v>
      </c>
      <c r="O41" s="27">
        <v>130248.70779399997</v>
      </c>
      <c r="P41" s="28">
        <v>102113.22145099998</v>
      </c>
      <c r="Q41" s="26">
        <v>603105.30000000028</v>
      </c>
      <c r="R41" s="27">
        <v>119619.90520200004</v>
      </c>
      <c r="S41" s="28">
        <v>93862.563700000013</v>
      </c>
      <c r="T41" s="26">
        <v>640570.89999999967</v>
      </c>
      <c r="U41" s="27">
        <v>127050.832306</v>
      </c>
      <c r="V41" s="28">
        <v>100472.89632900001</v>
      </c>
      <c r="W41" s="26">
        <v>625805.30000000028</v>
      </c>
      <c r="X41" s="27">
        <v>124122.22320200011</v>
      </c>
      <c r="Y41" s="28">
        <v>96676.257207999981</v>
      </c>
      <c r="Z41" s="26">
        <v>651372.50000000047</v>
      </c>
      <c r="AA41" s="27">
        <v>129193.22165000012</v>
      </c>
      <c r="AB41" s="28">
        <v>96130.108268000084</v>
      </c>
      <c r="AC41" s="26">
        <v>618788.89999999979</v>
      </c>
      <c r="AD41" s="27">
        <v>122730.59042600002</v>
      </c>
      <c r="AE41" s="28">
        <v>89068.591259999972</v>
      </c>
      <c r="AF41" s="26">
        <v>546982.00000000058</v>
      </c>
      <c r="AG41" s="27">
        <v>108488.40988000006</v>
      </c>
      <c r="AH41" s="28">
        <v>75610.155337999968</v>
      </c>
      <c r="AI41" s="26">
        <v>687464.30000000028</v>
      </c>
      <c r="AJ41" s="27">
        <v>136351.66926200007</v>
      </c>
      <c r="AK41" s="28">
        <v>98260.081357000105</v>
      </c>
      <c r="AL41" s="26">
        <v>670114.59999999986</v>
      </c>
      <c r="AM41" s="27">
        <v>132910.52976400004</v>
      </c>
      <c r="AN41" s="28">
        <v>94448.980094000086</v>
      </c>
      <c r="AO41" s="26">
        <v>691159.39999999991</v>
      </c>
      <c r="AP41" s="27">
        <v>137084.55539599995</v>
      </c>
      <c r="AQ41" s="28">
        <v>99969.319496000011</v>
      </c>
      <c r="AR41" s="26">
        <v>679129.30000000063</v>
      </c>
      <c r="AS41" s="27">
        <v>134698.50536200005</v>
      </c>
      <c r="AT41" s="28">
        <v>100464.53763600004</v>
      </c>
      <c r="AU41" s="26">
        <v>650131.80000000005</v>
      </c>
      <c r="AV41" s="27">
        <v>128947.141212</v>
      </c>
      <c r="AW41" s="28">
        <v>97352.102273999975</v>
      </c>
    </row>
    <row r="42" spans="1:49" x14ac:dyDescent="0.25">
      <c r="A42" s="19">
        <v>39</v>
      </c>
      <c r="B42" s="78" t="s">
        <v>657</v>
      </c>
      <c r="C42" s="108">
        <v>2.2000000000000002</v>
      </c>
      <c r="D42" s="108" t="s">
        <v>380</v>
      </c>
      <c r="E42" s="91">
        <v>40821</v>
      </c>
      <c r="F42" s="91">
        <v>40821</v>
      </c>
      <c r="G42" s="111" t="s">
        <v>411</v>
      </c>
      <c r="H42" s="87">
        <f t="shared" si="1"/>
        <v>8676981.9099999946</v>
      </c>
      <c r="I42" s="21">
        <f t="shared" si="1"/>
        <v>1545537.1210798016</v>
      </c>
      <c r="J42" s="22">
        <f t="shared" si="0"/>
        <v>0.17811920516955446</v>
      </c>
      <c r="K42" s="23">
        <f t="shared" si="3"/>
        <v>1137828.7652086995</v>
      </c>
      <c r="L42" s="24">
        <v>154553.72999999998</v>
      </c>
      <c r="M42" s="25">
        <f t="shared" si="2"/>
        <v>983275.03520869953</v>
      </c>
      <c r="N42" s="26">
        <v>1397490.7099999995</v>
      </c>
      <c r="O42" s="27">
        <v>252917.86869580057</v>
      </c>
      <c r="P42" s="28">
        <v>193032.6746475999</v>
      </c>
      <c r="Q42" s="26">
        <v>1154786.6799999995</v>
      </c>
      <c r="R42" s="27">
        <v>205055.47076760043</v>
      </c>
      <c r="S42" s="28">
        <v>155937.29837540005</v>
      </c>
      <c r="T42" s="26">
        <v>1197975.7499999991</v>
      </c>
      <c r="U42" s="27">
        <v>212724.55392750012</v>
      </c>
      <c r="V42" s="28">
        <v>163203.14770119995</v>
      </c>
      <c r="W42" s="26">
        <v>946423.21999999916</v>
      </c>
      <c r="X42" s="27">
        <v>168056.37117539995</v>
      </c>
      <c r="Y42" s="28">
        <v>126730.27799179986</v>
      </c>
      <c r="Z42" s="26">
        <v>566910.0299999991</v>
      </c>
      <c r="AA42" s="27">
        <v>100666.2140271</v>
      </c>
      <c r="AB42" s="28">
        <v>71468.35370969995</v>
      </c>
      <c r="AC42" s="26">
        <v>311491.74000000022</v>
      </c>
      <c r="AD42" s="27">
        <v>55311.588271799956</v>
      </c>
      <c r="AE42" s="28">
        <v>37050.674509999968</v>
      </c>
      <c r="AF42" s="26">
        <v>308381.45999999979</v>
      </c>
      <c r="AG42" s="27">
        <v>54759.295852200055</v>
      </c>
      <c r="AH42" s="28">
        <v>37800.265840200002</v>
      </c>
      <c r="AI42" s="26">
        <v>408131.29999999981</v>
      </c>
      <c r="AJ42" s="27">
        <v>72471.874940999987</v>
      </c>
      <c r="AK42" s="28">
        <v>50163.926499999994</v>
      </c>
      <c r="AL42" s="26">
        <v>0</v>
      </c>
      <c r="AM42" s="27">
        <v>0</v>
      </c>
      <c r="AN42" s="28">
        <v>0</v>
      </c>
      <c r="AO42" s="26">
        <v>801642.59999999916</v>
      </c>
      <c r="AP42" s="27">
        <v>142347.6764820001</v>
      </c>
      <c r="AQ42" s="28">
        <v>98630.550667999938</v>
      </c>
      <c r="AR42" s="26">
        <v>727562.20000000112</v>
      </c>
      <c r="AS42" s="27">
        <v>129193.21985399992</v>
      </c>
      <c r="AT42" s="28">
        <v>92308.444334000043</v>
      </c>
      <c r="AU42" s="26">
        <v>856186.21999999951</v>
      </c>
      <c r="AV42" s="27">
        <v>152032.98708540015</v>
      </c>
      <c r="AW42" s="28">
        <v>111503.15093079994</v>
      </c>
    </row>
    <row r="43" spans="1:49" x14ac:dyDescent="0.25">
      <c r="A43" s="9">
        <v>40</v>
      </c>
      <c r="B43" s="78" t="s">
        <v>46</v>
      </c>
      <c r="C43" s="96">
        <v>0.5</v>
      </c>
      <c r="D43" s="96" t="s">
        <v>304</v>
      </c>
      <c r="E43" s="98">
        <v>41962</v>
      </c>
      <c r="F43" s="98">
        <v>41962</v>
      </c>
      <c r="G43" s="113" t="s">
        <v>626</v>
      </c>
      <c r="H43" s="87">
        <f t="shared" si="1"/>
        <v>420283.60000000033</v>
      </c>
      <c r="I43" s="21">
        <f t="shared" si="1"/>
        <v>81698.929004000005</v>
      </c>
      <c r="J43" s="22">
        <f t="shared" si="0"/>
        <v>0.19438999999999987</v>
      </c>
      <c r="K43" s="23">
        <f t="shared" si="3"/>
        <v>61223.220198499999</v>
      </c>
      <c r="L43" s="24">
        <v>8169.89</v>
      </c>
      <c r="M43" s="25">
        <f t="shared" si="2"/>
        <v>53053.3301985</v>
      </c>
      <c r="N43" s="26">
        <v>0</v>
      </c>
      <c r="O43" s="27">
        <v>0</v>
      </c>
      <c r="P43" s="28">
        <v>0</v>
      </c>
      <c r="Q43" s="26">
        <v>0</v>
      </c>
      <c r="R43" s="27">
        <v>0</v>
      </c>
      <c r="S43" s="28">
        <v>0</v>
      </c>
      <c r="T43" s="26">
        <v>0</v>
      </c>
      <c r="U43" s="27">
        <v>0</v>
      </c>
      <c r="V43" s="28">
        <v>0</v>
      </c>
      <c r="W43" s="26">
        <v>0</v>
      </c>
      <c r="X43" s="27">
        <v>0</v>
      </c>
      <c r="Y43" s="28">
        <v>0</v>
      </c>
      <c r="Z43" s="26">
        <v>0</v>
      </c>
      <c r="AA43" s="27">
        <v>0</v>
      </c>
      <c r="AB43" s="28">
        <v>0</v>
      </c>
      <c r="AC43" s="26">
        <v>0</v>
      </c>
      <c r="AD43" s="27">
        <v>0</v>
      </c>
      <c r="AE43" s="28">
        <v>0</v>
      </c>
      <c r="AF43" s="26">
        <v>0</v>
      </c>
      <c r="AG43" s="27">
        <v>0</v>
      </c>
      <c r="AH43" s="28">
        <v>0</v>
      </c>
      <c r="AI43" s="26">
        <v>0</v>
      </c>
      <c r="AJ43" s="27">
        <v>0</v>
      </c>
      <c r="AK43" s="28">
        <v>0</v>
      </c>
      <c r="AL43" s="26">
        <v>0</v>
      </c>
      <c r="AM43" s="27">
        <v>0</v>
      </c>
      <c r="AN43" s="28">
        <v>0</v>
      </c>
      <c r="AO43" s="26">
        <v>0</v>
      </c>
      <c r="AP43" s="27">
        <v>0</v>
      </c>
      <c r="AQ43" s="28">
        <v>0</v>
      </c>
      <c r="AR43" s="26">
        <v>90857.450000000026</v>
      </c>
      <c r="AS43" s="27">
        <v>17661.779705500005</v>
      </c>
      <c r="AT43" s="28">
        <v>13027.1876615</v>
      </c>
      <c r="AU43" s="26">
        <v>329426.15000000031</v>
      </c>
      <c r="AV43" s="27">
        <v>64037.1492985</v>
      </c>
      <c r="AW43" s="28">
        <v>48196.032536999999</v>
      </c>
    </row>
    <row r="44" spans="1:49" x14ac:dyDescent="0.25">
      <c r="A44" s="9">
        <v>41</v>
      </c>
      <c r="B44" s="78" t="s">
        <v>658</v>
      </c>
      <c r="C44" s="108">
        <v>2.4</v>
      </c>
      <c r="D44" s="108" t="s">
        <v>304</v>
      </c>
      <c r="E44" s="91">
        <v>41172</v>
      </c>
      <c r="F44" s="91">
        <v>41207</v>
      </c>
      <c r="G44" s="111" t="s">
        <v>412</v>
      </c>
      <c r="H44" s="87">
        <f t="shared" si="1"/>
        <v>10991838.719999999</v>
      </c>
      <c r="I44" s="21">
        <f t="shared" si="1"/>
        <v>1869453.8714992001</v>
      </c>
      <c r="J44" s="22">
        <f t="shared" si="0"/>
        <v>0.17007653761309921</v>
      </c>
      <c r="K44" s="23">
        <f t="shared" si="3"/>
        <v>1312109.4102292005</v>
      </c>
      <c r="L44" s="24">
        <v>186945.41</v>
      </c>
      <c r="M44" s="25">
        <f t="shared" si="2"/>
        <v>1125164.0002292006</v>
      </c>
      <c r="N44" s="26">
        <v>432178.88</v>
      </c>
      <c r="O44" s="27">
        <v>77329.766998399995</v>
      </c>
      <c r="P44" s="28">
        <v>58649.321340400071</v>
      </c>
      <c r="Q44" s="26">
        <v>692887.52000000014</v>
      </c>
      <c r="R44" s="27">
        <v>121511.68438240008</v>
      </c>
      <c r="S44" s="28">
        <v>91635.184101599967</v>
      </c>
      <c r="T44" s="26">
        <v>793389.27999999991</v>
      </c>
      <c r="U44" s="27">
        <v>139136.67803359992</v>
      </c>
      <c r="V44" s="28">
        <v>106052.55960639994</v>
      </c>
      <c r="W44" s="26">
        <v>712885.76000000047</v>
      </c>
      <c r="X44" s="27">
        <v>125018.77573119996</v>
      </c>
      <c r="Y44" s="28">
        <v>93178.51734400008</v>
      </c>
      <c r="Z44" s="26">
        <v>883754.24000000022</v>
      </c>
      <c r="AA44" s="27">
        <v>149765.99619040027</v>
      </c>
      <c r="AB44" s="28">
        <v>104768.76164479996</v>
      </c>
      <c r="AC44" s="26">
        <v>730751.03999999899</v>
      </c>
      <c r="AD44" s="27">
        <v>122824.63480320011</v>
      </c>
      <c r="AE44" s="28">
        <v>82031.298281600044</v>
      </c>
      <c r="AF44" s="26">
        <v>621715.84</v>
      </c>
      <c r="AG44" s="27">
        <v>104497.9983872</v>
      </c>
      <c r="AH44" s="28">
        <v>69310.899086400022</v>
      </c>
      <c r="AI44" s="26">
        <v>1110328.9599999993</v>
      </c>
      <c r="AJ44" s="27">
        <v>186624.09159680008</v>
      </c>
      <c r="AK44" s="28">
        <v>126798.29078080009</v>
      </c>
      <c r="AL44" s="26">
        <v>1207374.5600000015</v>
      </c>
      <c r="AM44" s="27">
        <v>202935.51604480023</v>
      </c>
      <c r="AN44" s="28">
        <v>133281.42531200021</v>
      </c>
      <c r="AO44" s="26">
        <v>1138035.1999999993</v>
      </c>
      <c r="AP44" s="27">
        <v>191280.9564159998</v>
      </c>
      <c r="AQ44" s="28">
        <v>129419.12468320016</v>
      </c>
      <c r="AR44" s="26">
        <v>1289065.7600000002</v>
      </c>
      <c r="AS44" s="27">
        <v>216666.17294079982</v>
      </c>
      <c r="AT44" s="28">
        <v>151800.6207344</v>
      </c>
      <c r="AU44" s="26">
        <v>1379471.6800000002</v>
      </c>
      <c r="AV44" s="27">
        <v>231861.59997439996</v>
      </c>
      <c r="AW44" s="28">
        <v>165183.40731359995</v>
      </c>
    </row>
    <row r="45" spans="1:49" x14ac:dyDescent="0.25">
      <c r="A45" s="19">
        <v>42</v>
      </c>
      <c r="B45" s="78" t="s">
        <v>47</v>
      </c>
      <c r="C45" s="108">
        <v>0.73499999999999999</v>
      </c>
      <c r="D45" s="108" t="s">
        <v>304</v>
      </c>
      <c r="E45" s="91">
        <v>41344</v>
      </c>
      <c r="F45" s="91">
        <v>41346</v>
      </c>
      <c r="G45" s="111" t="s">
        <v>413</v>
      </c>
      <c r="H45" s="87">
        <f t="shared" si="1"/>
        <v>5543058.1999999983</v>
      </c>
      <c r="I45" s="21">
        <f t="shared" si="1"/>
        <v>1065516.7674487999</v>
      </c>
      <c r="J45" s="22">
        <f t="shared" si="0"/>
        <v>0.19222543386767979</v>
      </c>
      <c r="K45" s="23">
        <f t="shared" si="3"/>
        <v>789666.25595399982</v>
      </c>
      <c r="L45" s="24">
        <v>106551.65</v>
      </c>
      <c r="M45" s="25">
        <f t="shared" si="2"/>
        <v>683114.6059539998</v>
      </c>
      <c r="N45" s="29">
        <v>503883.31999999983</v>
      </c>
      <c r="O45" s="30">
        <v>98549.499725600224</v>
      </c>
      <c r="P45" s="31">
        <v>76988.810972399937</v>
      </c>
      <c r="Q45" s="29">
        <v>443063.46000000008</v>
      </c>
      <c r="R45" s="30">
        <v>85019.447339399936</v>
      </c>
      <c r="S45" s="31">
        <v>66130.687320400015</v>
      </c>
      <c r="T45" s="29">
        <v>500341.00000000006</v>
      </c>
      <c r="U45" s="30">
        <v>96010.434489999883</v>
      </c>
      <c r="V45" s="31">
        <v>75206.849978400031</v>
      </c>
      <c r="W45" s="29">
        <v>487912.65999999986</v>
      </c>
      <c r="X45" s="30">
        <v>93625.560327399988</v>
      </c>
      <c r="Y45" s="31">
        <v>72219.849034999992</v>
      </c>
      <c r="Z45" s="29">
        <v>500524.23999999976</v>
      </c>
      <c r="AA45" s="30">
        <v>96045.596413599997</v>
      </c>
      <c r="AB45" s="31">
        <v>70364.802153800018</v>
      </c>
      <c r="AC45" s="29">
        <v>470945.61999999988</v>
      </c>
      <c r="AD45" s="30">
        <v>90369.755021800025</v>
      </c>
      <c r="AE45" s="31">
        <v>64661.351980199972</v>
      </c>
      <c r="AF45" s="29">
        <v>429038.32000000007</v>
      </c>
      <c r="AG45" s="30">
        <v>82328.163224800024</v>
      </c>
      <c r="AH45" s="31">
        <v>57852.358877599981</v>
      </c>
      <c r="AI45" s="29">
        <v>443775.80000000045</v>
      </c>
      <c r="AJ45" s="30">
        <v>85156.13826200008</v>
      </c>
      <c r="AK45" s="31">
        <v>60599.517730199987</v>
      </c>
      <c r="AL45" s="29">
        <v>449823.47999999917</v>
      </c>
      <c r="AM45" s="30">
        <v>86316.627577199877</v>
      </c>
      <c r="AN45" s="31">
        <v>60550.139802799982</v>
      </c>
      <c r="AO45" s="29">
        <v>399266.81999999972</v>
      </c>
      <c r="AP45" s="30">
        <v>76615.310089800027</v>
      </c>
      <c r="AQ45" s="31">
        <v>54923.674905199921</v>
      </c>
      <c r="AR45" s="29">
        <v>462852.83999999979</v>
      </c>
      <c r="AS45" s="30">
        <v>88816.831467599943</v>
      </c>
      <c r="AT45" s="31">
        <v>65575.436806599988</v>
      </c>
      <c r="AU45" s="29">
        <v>451630.63999999961</v>
      </c>
      <c r="AV45" s="30">
        <v>86663.40350960003</v>
      </c>
      <c r="AW45" s="31">
        <v>64592.776391400032</v>
      </c>
    </row>
    <row r="46" spans="1:49" x14ac:dyDescent="0.25">
      <c r="A46" s="9">
        <v>43</v>
      </c>
      <c r="B46" s="79" t="s">
        <v>48</v>
      </c>
      <c r="C46" s="108">
        <v>1.998</v>
      </c>
      <c r="D46" s="108" t="s">
        <v>380</v>
      </c>
      <c r="E46" s="91">
        <v>40673</v>
      </c>
      <c r="F46" s="91">
        <v>40673</v>
      </c>
      <c r="G46" s="111" t="s">
        <v>414</v>
      </c>
      <c r="H46" s="87">
        <f t="shared" si="1"/>
        <v>10842912.300000003</v>
      </c>
      <c r="I46" s="21">
        <f t="shared" si="1"/>
        <v>2054731.880850001</v>
      </c>
      <c r="J46" s="22">
        <f t="shared" si="0"/>
        <v>0.18950000000000006</v>
      </c>
      <c r="K46" s="23">
        <f t="shared" si="3"/>
        <v>1524486.9210590003</v>
      </c>
      <c r="L46" s="24">
        <v>205473.21000000002</v>
      </c>
      <c r="M46" s="25">
        <f t="shared" si="2"/>
        <v>1319013.7110590003</v>
      </c>
      <c r="N46" s="26">
        <v>1082432.7000000009</v>
      </c>
      <c r="O46" s="27">
        <v>205120.99665000016</v>
      </c>
      <c r="P46" s="28">
        <v>157488.02285699989</v>
      </c>
      <c r="Q46" s="26">
        <v>1010653.7999999993</v>
      </c>
      <c r="R46" s="27">
        <v>191518.89510000023</v>
      </c>
      <c r="S46" s="28">
        <v>149874.51983699985</v>
      </c>
      <c r="T46" s="26">
        <v>1059013.9999999991</v>
      </c>
      <c r="U46" s="27">
        <v>200683.15300000022</v>
      </c>
      <c r="V46" s="28">
        <v>158103.49072600016</v>
      </c>
      <c r="W46" s="26">
        <v>830843.60000000068</v>
      </c>
      <c r="X46" s="27">
        <v>157444.86219999986</v>
      </c>
      <c r="Y46" s="28">
        <v>121023.81068399997</v>
      </c>
      <c r="Z46" s="26">
        <v>871648.39999999967</v>
      </c>
      <c r="AA46" s="27">
        <v>165177.37180000002</v>
      </c>
      <c r="AB46" s="28">
        <v>120323.978529</v>
      </c>
      <c r="AC46" s="26">
        <v>690298.5</v>
      </c>
      <c r="AD46" s="27">
        <v>130811.56575000002</v>
      </c>
      <c r="AE46" s="28">
        <v>93750.94687699998</v>
      </c>
      <c r="AF46" s="26">
        <v>714717.40000000026</v>
      </c>
      <c r="AG46" s="27">
        <v>135438.94729999974</v>
      </c>
      <c r="AH46" s="28">
        <v>93581.744972999964</v>
      </c>
      <c r="AI46" s="26">
        <v>646427.99999999872</v>
      </c>
      <c r="AJ46" s="27">
        <v>122498.106</v>
      </c>
      <c r="AK46" s="28">
        <v>86556.111453999983</v>
      </c>
      <c r="AL46" s="26">
        <v>710167.80000000063</v>
      </c>
      <c r="AM46" s="27">
        <v>134576.79809999978</v>
      </c>
      <c r="AN46" s="28">
        <v>93876.356729000021</v>
      </c>
      <c r="AO46" s="26">
        <v>873638.5</v>
      </c>
      <c r="AP46" s="27">
        <v>165554.49575000021</v>
      </c>
      <c r="AQ46" s="28">
        <v>118498.40391300002</v>
      </c>
      <c r="AR46" s="26">
        <v>1046164.7000000007</v>
      </c>
      <c r="AS46" s="27">
        <v>198248.21065000049</v>
      </c>
      <c r="AT46" s="28">
        <v>146259.16143500013</v>
      </c>
      <c r="AU46" s="26">
        <v>1306904.9000000022</v>
      </c>
      <c r="AV46" s="27">
        <v>247658.47855000029</v>
      </c>
      <c r="AW46" s="28">
        <v>185150.37304500031</v>
      </c>
    </row>
    <row r="47" spans="1:49" x14ac:dyDescent="0.25">
      <c r="A47" s="9">
        <v>44</v>
      </c>
      <c r="B47" s="78" t="s">
        <v>49</v>
      </c>
      <c r="C47" s="108">
        <v>0.998</v>
      </c>
      <c r="D47" s="108" t="s">
        <v>380</v>
      </c>
      <c r="E47" s="91">
        <v>40739</v>
      </c>
      <c r="F47" s="91">
        <v>40739</v>
      </c>
      <c r="G47" s="111" t="s">
        <v>627</v>
      </c>
      <c r="H47" s="87">
        <f t="shared" si="1"/>
        <v>7361704.8000000007</v>
      </c>
      <c r="I47" s="21">
        <f t="shared" si="1"/>
        <v>1460120.5300320003</v>
      </c>
      <c r="J47" s="22">
        <f t="shared" si="0"/>
        <v>0.19834000000000002</v>
      </c>
      <c r="K47" s="23">
        <f t="shared" si="3"/>
        <v>1095442.3842863997</v>
      </c>
      <c r="L47" s="24">
        <v>73006.040000000008</v>
      </c>
      <c r="M47" s="25">
        <f t="shared" si="2"/>
        <v>1022436.3442863997</v>
      </c>
      <c r="N47" s="26">
        <v>666070.91999999969</v>
      </c>
      <c r="O47" s="27">
        <v>132108.50627279998</v>
      </c>
      <c r="P47" s="28">
        <v>103660.84200299995</v>
      </c>
      <c r="Q47" s="26">
        <v>615026.88000000012</v>
      </c>
      <c r="R47" s="27">
        <v>121984.43137920002</v>
      </c>
      <c r="S47" s="28">
        <v>95720.473208400042</v>
      </c>
      <c r="T47" s="26">
        <v>701238.84000000078</v>
      </c>
      <c r="U47" s="27">
        <v>139083.71152560003</v>
      </c>
      <c r="V47" s="28">
        <v>109949.02590719998</v>
      </c>
      <c r="W47" s="26">
        <v>664671.71999999974</v>
      </c>
      <c r="X47" s="27">
        <v>131830.98894479999</v>
      </c>
      <c r="Y47" s="28">
        <v>102578.55258899988</v>
      </c>
      <c r="Z47" s="26">
        <v>670800.72</v>
      </c>
      <c r="AA47" s="27">
        <v>133046.61480480016</v>
      </c>
      <c r="AB47" s="28">
        <v>98225.369921400052</v>
      </c>
      <c r="AC47" s="26">
        <v>664661.21999999962</v>
      </c>
      <c r="AD47" s="27">
        <v>131828.9063747999</v>
      </c>
      <c r="AE47" s="28">
        <v>95832.952531800154</v>
      </c>
      <c r="AF47" s="26">
        <v>650652.23999999918</v>
      </c>
      <c r="AG47" s="27">
        <v>129050.36528160002</v>
      </c>
      <c r="AH47" s="28">
        <v>91670.494511400044</v>
      </c>
      <c r="AI47" s="26">
        <v>653931.36000000022</v>
      </c>
      <c r="AJ47" s="27">
        <v>129700.74594240003</v>
      </c>
      <c r="AK47" s="28">
        <v>94128.179598599905</v>
      </c>
      <c r="AL47" s="26">
        <v>335961.54000000027</v>
      </c>
      <c r="AM47" s="27">
        <v>66634.611843599996</v>
      </c>
      <c r="AN47" s="28">
        <v>47147.998247399992</v>
      </c>
      <c r="AO47" s="26">
        <v>471923.46000000037</v>
      </c>
      <c r="AP47" s="27">
        <v>93601.299056400181</v>
      </c>
      <c r="AQ47" s="28">
        <v>68460.723410399951</v>
      </c>
      <c r="AR47" s="26">
        <v>603874.86000000045</v>
      </c>
      <c r="AS47" s="27">
        <v>119772.5397324001</v>
      </c>
      <c r="AT47" s="28">
        <v>88903.844356199959</v>
      </c>
      <c r="AU47" s="26">
        <v>662891.0400000005</v>
      </c>
      <c r="AV47" s="27">
        <v>131477.80887360012</v>
      </c>
      <c r="AW47" s="28">
        <v>99163.928001599765</v>
      </c>
    </row>
    <row r="48" spans="1:49" x14ac:dyDescent="0.25">
      <c r="A48" s="19">
        <v>45</v>
      </c>
      <c r="B48" s="78" t="s">
        <v>50</v>
      </c>
      <c r="C48" s="108">
        <v>0.8</v>
      </c>
      <c r="D48" s="108" t="s">
        <v>380</v>
      </c>
      <c r="E48" s="91">
        <v>41185</v>
      </c>
      <c r="F48" s="91">
        <v>41185</v>
      </c>
      <c r="G48" s="111" t="s">
        <v>415</v>
      </c>
      <c r="H48" s="87">
        <f t="shared" si="1"/>
        <v>4770657.0600000015</v>
      </c>
      <c r="I48" s="21">
        <f t="shared" si="1"/>
        <v>961478.22387239989</v>
      </c>
      <c r="J48" s="22">
        <f t="shared" si="0"/>
        <v>0.20153999999999991</v>
      </c>
      <c r="K48" s="23">
        <f t="shared" si="3"/>
        <v>722715.68787160004</v>
      </c>
      <c r="L48" s="24">
        <v>63211.53</v>
      </c>
      <c r="M48" s="25">
        <f t="shared" si="2"/>
        <v>659504.15787160001</v>
      </c>
      <c r="N48" s="26">
        <v>446732.62000000029</v>
      </c>
      <c r="O48" s="27">
        <v>90034.492234799996</v>
      </c>
      <c r="P48" s="28">
        <v>70946.446809199886</v>
      </c>
      <c r="Q48" s="26">
        <v>406017.06000000011</v>
      </c>
      <c r="R48" s="27">
        <v>81828.67827240008</v>
      </c>
      <c r="S48" s="28">
        <v>64472.687657000031</v>
      </c>
      <c r="T48" s="26">
        <v>388782.87999999989</v>
      </c>
      <c r="U48" s="27">
        <v>78355.301635199969</v>
      </c>
      <c r="V48" s="28">
        <v>62138.871557199993</v>
      </c>
      <c r="W48" s="26">
        <v>349265.7200000002</v>
      </c>
      <c r="X48" s="27">
        <v>70391.013208800039</v>
      </c>
      <c r="Y48" s="28">
        <v>55012.269544200033</v>
      </c>
      <c r="Z48" s="26">
        <v>260659.75999999998</v>
      </c>
      <c r="AA48" s="27">
        <v>52533.368030400015</v>
      </c>
      <c r="AB48" s="28">
        <v>39097.057571199999</v>
      </c>
      <c r="AC48" s="26">
        <v>312537.58000000013</v>
      </c>
      <c r="AD48" s="27">
        <v>62988.823873199988</v>
      </c>
      <c r="AE48" s="28">
        <v>45618.19009040005</v>
      </c>
      <c r="AF48" s="26">
        <v>439297.04000000004</v>
      </c>
      <c r="AG48" s="27">
        <v>88535.925441599858</v>
      </c>
      <c r="AH48" s="28">
        <v>62938.754206199956</v>
      </c>
      <c r="AI48" s="26">
        <v>412947.29999999993</v>
      </c>
      <c r="AJ48" s="27">
        <v>83225.398842000024</v>
      </c>
      <c r="AK48" s="28">
        <v>60567.383721600054</v>
      </c>
      <c r="AL48" s="26">
        <v>417155.10000000015</v>
      </c>
      <c r="AM48" s="27">
        <v>84073.438853999935</v>
      </c>
      <c r="AN48" s="28">
        <v>60615.335889599955</v>
      </c>
      <c r="AO48" s="26">
        <v>418674.06000000035</v>
      </c>
      <c r="AP48" s="27">
        <v>84379.570052400013</v>
      </c>
      <c r="AQ48" s="28">
        <v>62156.66943240002</v>
      </c>
      <c r="AR48" s="26">
        <v>471563.78000000009</v>
      </c>
      <c r="AS48" s="27">
        <v>95038.964221200004</v>
      </c>
      <c r="AT48" s="28">
        <v>71338.978506000087</v>
      </c>
      <c r="AU48" s="26">
        <v>447024.15999999974</v>
      </c>
      <c r="AV48" s="27">
        <v>90093.249206400011</v>
      </c>
      <c r="AW48" s="28">
        <v>67813.042886599927</v>
      </c>
    </row>
    <row r="49" spans="1:49" x14ac:dyDescent="0.25">
      <c r="A49" s="9">
        <v>46</v>
      </c>
      <c r="B49" s="78" t="s">
        <v>659</v>
      </c>
      <c r="C49" s="108">
        <v>0.499</v>
      </c>
      <c r="D49" s="108" t="s">
        <v>304</v>
      </c>
      <c r="E49" s="91">
        <v>41337</v>
      </c>
      <c r="F49" s="91">
        <v>41347</v>
      </c>
      <c r="G49" s="111" t="s">
        <v>416</v>
      </c>
      <c r="H49" s="87">
        <f t="shared" si="1"/>
        <v>3768102.2999999984</v>
      </c>
      <c r="I49" s="21">
        <f t="shared" si="1"/>
        <v>733717.08638899983</v>
      </c>
      <c r="J49" s="22">
        <f t="shared" si="0"/>
        <v>0.19471793172626978</v>
      </c>
      <c r="K49" s="23">
        <f t="shared" si="3"/>
        <v>544659.75693500019</v>
      </c>
      <c r="L49" s="24">
        <v>36685.85</v>
      </c>
      <c r="M49" s="25">
        <f t="shared" si="2"/>
        <v>507973.90693500021</v>
      </c>
      <c r="N49" s="26">
        <v>330395.80000000028</v>
      </c>
      <c r="O49" s="27">
        <v>65461.319853999936</v>
      </c>
      <c r="P49" s="28">
        <v>51306.752171999986</v>
      </c>
      <c r="Q49" s="26">
        <v>293793.59999999986</v>
      </c>
      <c r="R49" s="27">
        <v>57110.537903999924</v>
      </c>
      <c r="S49" s="28">
        <v>44550.008498000039</v>
      </c>
      <c r="T49" s="26">
        <v>326084.00000000006</v>
      </c>
      <c r="U49" s="27">
        <v>63387.468760000083</v>
      </c>
      <c r="V49" s="28">
        <v>49806.163773000058</v>
      </c>
      <c r="W49" s="26">
        <v>311574.29999999964</v>
      </c>
      <c r="X49" s="27">
        <v>60566.928177000009</v>
      </c>
      <c r="Y49" s="28">
        <v>46833.95171199998</v>
      </c>
      <c r="Z49" s="26">
        <v>319989.60000000021</v>
      </c>
      <c r="AA49" s="27">
        <v>62202.77834400002</v>
      </c>
      <c r="AB49" s="28">
        <v>45634.812994999957</v>
      </c>
      <c r="AC49" s="26">
        <v>298629.79999999987</v>
      </c>
      <c r="AD49" s="27">
        <v>58050.64682200001</v>
      </c>
      <c r="AE49" s="28">
        <v>41801.440939000029</v>
      </c>
      <c r="AF49" s="26">
        <v>227040.79999999978</v>
      </c>
      <c r="AG49" s="27">
        <v>44134.461112000005</v>
      </c>
      <c r="AH49" s="28">
        <v>30138.975837999998</v>
      </c>
      <c r="AI49" s="26">
        <v>339984.50000000012</v>
      </c>
      <c r="AJ49" s="27">
        <v>66089.586954999977</v>
      </c>
      <c r="AK49" s="28">
        <v>47383.442052000079</v>
      </c>
      <c r="AL49" s="26">
        <v>332070.39999999973</v>
      </c>
      <c r="AM49" s="27">
        <v>64551.165055999969</v>
      </c>
      <c r="AN49" s="28">
        <v>45534.372200999998</v>
      </c>
      <c r="AO49" s="26">
        <v>341555.49999999953</v>
      </c>
      <c r="AP49" s="27">
        <v>66394.97364500002</v>
      </c>
      <c r="AQ49" s="28">
        <v>48140.426287000038</v>
      </c>
      <c r="AR49" s="26">
        <v>316066.79999999981</v>
      </c>
      <c r="AS49" s="27">
        <v>61440.225251999975</v>
      </c>
      <c r="AT49" s="28">
        <v>45496.855161999934</v>
      </c>
      <c r="AU49" s="26">
        <v>330917.1999999999</v>
      </c>
      <c r="AV49" s="27">
        <v>64326.99450799988</v>
      </c>
      <c r="AW49" s="28">
        <v>48032.555306000002</v>
      </c>
    </row>
    <row r="50" spans="1:49" x14ac:dyDescent="0.25">
      <c r="A50" s="9">
        <v>47</v>
      </c>
      <c r="B50" s="78" t="s">
        <v>51</v>
      </c>
      <c r="C50" s="108">
        <v>0.221</v>
      </c>
      <c r="D50" s="108" t="s">
        <v>304</v>
      </c>
      <c r="E50" s="91">
        <v>41533</v>
      </c>
      <c r="F50" s="91">
        <v>41561</v>
      </c>
      <c r="G50" s="111" t="s">
        <v>628</v>
      </c>
      <c r="H50" s="87">
        <f t="shared" si="1"/>
        <v>1172711.8760000004</v>
      </c>
      <c r="I50" s="21">
        <f t="shared" si="1"/>
        <v>237852.03243306009</v>
      </c>
      <c r="J50" s="22">
        <f t="shared" si="0"/>
        <v>0.2028222253912435</v>
      </c>
      <c r="K50" s="23">
        <f t="shared" si="3"/>
        <v>180031.57038562009</v>
      </c>
      <c r="L50" s="24">
        <v>11892.6</v>
      </c>
      <c r="M50" s="25">
        <f t="shared" si="2"/>
        <v>168138.97038562008</v>
      </c>
      <c r="N50" s="26">
        <v>112214.17400000019</v>
      </c>
      <c r="O50" s="27">
        <v>23154.272663160031</v>
      </c>
      <c r="P50" s="28">
        <v>18334.456242050001</v>
      </c>
      <c r="Q50" s="26">
        <v>99016.701999999976</v>
      </c>
      <c r="R50" s="27">
        <v>20045.931319900024</v>
      </c>
      <c r="S50" s="28">
        <v>15801.28229506</v>
      </c>
      <c r="T50" s="26">
        <v>97488.283000000098</v>
      </c>
      <c r="U50" s="27">
        <v>19736.50289335</v>
      </c>
      <c r="V50" s="28">
        <v>15663.842933880016</v>
      </c>
      <c r="W50" s="26">
        <v>110451.75499999998</v>
      </c>
      <c r="X50" s="27">
        <v>22360.957799750006</v>
      </c>
      <c r="Y50" s="28">
        <v>17480.671649310007</v>
      </c>
      <c r="Z50" s="26">
        <v>107829.36500000008</v>
      </c>
      <c r="AA50" s="27">
        <v>21830.054944250027</v>
      </c>
      <c r="AB50" s="28">
        <v>16254.594634200015</v>
      </c>
      <c r="AC50" s="26">
        <v>101404.76699999999</v>
      </c>
      <c r="AD50" s="27">
        <v>20529.395079150006</v>
      </c>
      <c r="AE50" s="28">
        <v>15041.378342239994</v>
      </c>
      <c r="AF50" s="26">
        <v>79148.141999999978</v>
      </c>
      <c r="AG50" s="27">
        <v>16023.541347900014</v>
      </c>
      <c r="AH50" s="28">
        <v>11513.833542929999</v>
      </c>
      <c r="AI50" s="26">
        <v>68279.860000000073</v>
      </c>
      <c r="AJ50" s="27">
        <v>13823.257656999993</v>
      </c>
      <c r="AK50" s="28">
        <v>10107.777408700018</v>
      </c>
      <c r="AL50" s="26">
        <v>71689.857999999978</v>
      </c>
      <c r="AM50" s="27">
        <v>14513.611752100001</v>
      </c>
      <c r="AN50" s="28">
        <v>10467.828066259995</v>
      </c>
      <c r="AO50" s="26">
        <v>102182.80799999993</v>
      </c>
      <c r="AP50" s="27">
        <v>20686.90947960001</v>
      </c>
      <c r="AQ50" s="28">
        <v>15244.789202970018</v>
      </c>
      <c r="AR50" s="26">
        <v>97017.156000000003</v>
      </c>
      <c r="AS50" s="27">
        <v>19641.1232322</v>
      </c>
      <c r="AT50" s="28">
        <v>14751.870622670003</v>
      </c>
      <c r="AU50" s="26">
        <v>125989.0060000001</v>
      </c>
      <c r="AV50" s="27">
        <v>25506.474264699998</v>
      </c>
      <c r="AW50" s="28">
        <v>19369.245445350018</v>
      </c>
    </row>
    <row r="51" spans="1:49" x14ac:dyDescent="0.25">
      <c r="A51" s="19">
        <v>48</v>
      </c>
      <c r="B51" s="78" t="s">
        <v>52</v>
      </c>
      <c r="C51" s="108">
        <v>0.26</v>
      </c>
      <c r="D51" s="108" t="s">
        <v>380</v>
      </c>
      <c r="E51" s="91">
        <v>39756</v>
      </c>
      <c r="F51" s="91">
        <v>39756</v>
      </c>
      <c r="G51" s="111" t="s">
        <v>629</v>
      </c>
      <c r="H51" s="87">
        <f t="shared" si="1"/>
        <v>945105.18599999999</v>
      </c>
      <c r="I51" s="21">
        <f t="shared" si="1"/>
        <v>200957.71569918</v>
      </c>
      <c r="J51" s="22">
        <f t="shared" si="0"/>
        <v>0.21263000000000001</v>
      </c>
      <c r="K51" s="23">
        <f t="shared" si="3"/>
        <v>155667.50852734802</v>
      </c>
      <c r="L51" s="24">
        <v>20095.810000000001</v>
      </c>
      <c r="M51" s="25">
        <f t="shared" si="2"/>
        <v>135571.69852734802</v>
      </c>
      <c r="N51" s="26">
        <v>139416.67679999999</v>
      </c>
      <c r="O51" s="27">
        <v>29644.167987984012</v>
      </c>
      <c r="P51" s="28">
        <v>23694.838313699998</v>
      </c>
      <c r="Q51" s="26">
        <v>122658.21720000006</v>
      </c>
      <c r="R51" s="27">
        <v>26080.816723235985</v>
      </c>
      <c r="S51" s="28">
        <v>20842.700151192003</v>
      </c>
      <c r="T51" s="26">
        <v>133546.12919999997</v>
      </c>
      <c r="U51" s="27">
        <v>28395.913451796001</v>
      </c>
      <c r="V51" s="28">
        <v>22821.698316071976</v>
      </c>
      <c r="W51" s="26">
        <v>128720.60519999993</v>
      </c>
      <c r="X51" s="27">
        <v>27369.862283676022</v>
      </c>
      <c r="Y51" s="28">
        <v>21712.793270928029</v>
      </c>
      <c r="Z51" s="26">
        <v>126448.76759999999</v>
      </c>
      <c r="AA51" s="27">
        <v>26886.801454787943</v>
      </c>
      <c r="AB51" s="28">
        <v>20410.640966232011</v>
      </c>
      <c r="AC51" s="26">
        <v>112441.13640000002</v>
      </c>
      <c r="AD51" s="27">
        <v>23908.358832732003</v>
      </c>
      <c r="AE51" s="28">
        <v>17640.506077884002</v>
      </c>
      <c r="AF51" s="26">
        <v>104302.76640000008</v>
      </c>
      <c r="AG51" s="27">
        <v>22177.897219632017</v>
      </c>
      <c r="AH51" s="28">
        <v>16248.713019048002</v>
      </c>
      <c r="AI51" s="26">
        <v>47962.732799999969</v>
      </c>
      <c r="AJ51" s="27">
        <v>10198.315875263992</v>
      </c>
      <c r="AK51" s="28">
        <v>7456.9771320360051</v>
      </c>
      <c r="AL51" s="26">
        <v>0</v>
      </c>
      <c r="AM51" s="27">
        <v>0</v>
      </c>
      <c r="AN51" s="28">
        <v>0</v>
      </c>
      <c r="AO51" s="26">
        <v>0</v>
      </c>
      <c r="AP51" s="27">
        <v>0</v>
      </c>
      <c r="AQ51" s="28">
        <v>0</v>
      </c>
      <c r="AR51" s="26">
        <v>0</v>
      </c>
      <c r="AS51" s="27">
        <v>0</v>
      </c>
      <c r="AT51" s="28">
        <v>0</v>
      </c>
      <c r="AU51" s="26">
        <v>29608.154400000007</v>
      </c>
      <c r="AV51" s="27">
        <v>6295.5818700720001</v>
      </c>
      <c r="AW51" s="28">
        <v>4838.6412802559998</v>
      </c>
    </row>
    <row r="52" spans="1:49" x14ac:dyDescent="0.25">
      <c r="A52" s="9">
        <v>49</v>
      </c>
      <c r="B52" s="78" t="s">
        <v>53</v>
      </c>
      <c r="C52" s="108">
        <v>0.98</v>
      </c>
      <c r="D52" s="108" t="s">
        <v>304</v>
      </c>
      <c r="E52" s="91">
        <v>41486</v>
      </c>
      <c r="F52" s="91">
        <v>41486</v>
      </c>
      <c r="G52" s="111" t="s">
        <v>417</v>
      </c>
      <c r="H52" s="87">
        <f t="shared" si="1"/>
        <v>4281216.8400000138</v>
      </c>
      <c r="I52" s="21">
        <f t="shared" si="1"/>
        <v>828378.29816999903</v>
      </c>
      <c r="J52" s="22">
        <f t="shared" si="0"/>
        <v>0.19349132013831757</v>
      </c>
      <c r="K52" s="23">
        <f t="shared" si="3"/>
        <v>614614.45996320015</v>
      </c>
      <c r="L52" s="24">
        <v>41418.930000000008</v>
      </c>
      <c r="M52" s="25">
        <f t="shared" si="2"/>
        <v>573195.5299632001</v>
      </c>
      <c r="N52" s="26">
        <v>363236.75999999983</v>
      </c>
      <c r="O52" s="27">
        <v>71968.099258800576</v>
      </c>
      <c r="P52" s="28">
        <v>56452.910152799981</v>
      </c>
      <c r="Q52" s="26">
        <v>326559.2400000004</v>
      </c>
      <c r="R52" s="27">
        <v>63479.850663599369</v>
      </c>
      <c r="S52" s="28">
        <v>49532.572534800012</v>
      </c>
      <c r="T52" s="26">
        <v>361412.52000000101</v>
      </c>
      <c r="U52" s="27">
        <v>70254.979762800096</v>
      </c>
      <c r="V52" s="28">
        <v>55248.044257200097</v>
      </c>
      <c r="W52" s="26">
        <v>347938.08000000112</v>
      </c>
      <c r="X52" s="27">
        <v>67635.683371200037</v>
      </c>
      <c r="Y52" s="28">
        <v>52406.734741199958</v>
      </c>
      <c r="Z52" s="26">
        <v>356767.92000000039</v>
      </c>
      <c r="AA52" s="27">
        <v>69352.115968799626</v>
      </c>
      <c r="AB52" s="28">
        <v>50987.047576799981</v>
      </c>
      <c r="AC52" s="26">
        <v>348468.00000000332</v>
      </c>
      <c r="AD52" s="27">
        <v>67738.694519999524</v>
      </c>
      <c r="AE52" s="28">
        <v>48630.888702000004</v>
      </c>
      <c r="AF52" s="26">
        <v>357085.68000000203</v>
      </c>
      <c r="AG52" s="27">
        <v>69413.885335199666</v>
      </c>
      <c r="AH52" s="28">
        <v>49220.190789600027</v>
      </c>
      <c r="AI52" s="26">
        <v>357485.88000000484</v>
      </c>
      <c r="AJ52" s="27">
        <v>69491.680213199827</v>
      </c>
      <c r="AK52" s="28">
        <v>49762.916656800022</v>
      </c>
      <c r="AL52" s="26">
        <v>345707.52000000229</v>
      </c>
      <c r="AM52" s="27">
        <v>67202.084812800123</v>
      </c>
      <c r="AN52" s="28">
        <v>47367.728023199968</v>
      </c>
      <c r="AO52" s="26">
        <v>314042.03999999957</v>
      </c>
      <c r="AP52" s="27">
        <v>60294.631575600033</v>
      </c>
      <c r="AQ52" s="28">
        <v>43191.589011600023</v>
      </c>
      <c r="AR52" s="26">
        <v>436590.11999999906</v>
      </c>
      <c r="AS52" s="27">
        <v>82445.678260800094</v>
      </c>
      <c r="AT52" s="28">
        <v>60441.149631600034</v>
      </c>
      <c r="AU52" s="26">
        <v>365923.08</v>
      </c>
      <c r="AV52" s="27">
        <v>69100.914427200056</v>
      </c>
      <c r="AW52" s="28">
        <v>51372.687885600004</v>
      </c>
    </row>
    <row r="53" spans="1:49" x14ac:dyDescent="0.25">
      <c r="A53" s="9">
        <v>50</v>
      </c>
      <c r="B53" s="78" t="s">
        <v>54</v>
      </c>
      <c r="C53" s="96">
        <v>2.2000000000000002</v>
      </c>
      <c r="D53" s="96" t="s">
        <v>304</v>
      </c>
      <c r="E53" s="98">
        <v>40821</v>
      </c>
      <c r="F53" s="98">
        <v>41518</v>
      </c>
      <c r="G53" s="113" t="s">
        <v>411</v>
      </c>
      <c r="H53" s="87">
        <f t="shared" si="1"/>
        <v>606750.16999999899</v>
      </c>
      <c r="I53" s="21">
        <f t="shared" si="1"/>
        <v>101982.56857360009</v>
      </c>
      <c r="J53" s="22">
        <f t="shared" si="0"/>
        <v>0.16808000000000042</v>
      </c>
      <c r="K53" s="23">
        <f t="shared" si="3"/>
        <v>67230.327523900036</v>
      </c>
      <c r="L53" s="24">
        <v>10198.25</v>
      </c>
      <c r="M53" s="25">
        <f t="shared" si="2"/>
        <v>57032.077523900036</v>
      </c>
      <c r="N53" s="26">
        <v>0</v>
      </c>
      <c r="O53" s="27">
        <v>0</v>
      </c>
      <c r="P53" s="28">
        <v>0</v>
      </c>
      <c r="Q53" s="26">
        <v>0</v>
      </c>
      <c r="R53" s="27">
        <v>0</v>
      </c>
      <c r="S53" s="28">
        <v>0</v>
      </c>
      <c r="T53" s="26">
        <v>0</v>
      </c>
      <c r="U53" s="27">
        <v>0</v>
      </c>
      <c r="V53" s="28">
        <v>0</v>
      </c>
      <c r="W53" s="26">
        <v>0</v>
      </c>
      <c r="X53" s="27">
        <v>0</v>
      </c>
      <c r="Y53" s="28">
        <v>0</v>
      </c>
      <c r="Z53" s="26">
        <v>0</v>
      </c>
      <c r="AA53" s="27">
        <v>0</v>
      </c>
      <c r="AB53" s="28">
        <v>0</v>
      </c>
      <c r="AC53" s="26">
        <v>0</v>
      </c>
      <c r="AD53" s="27">
        <v>0</v>
      </c>
      <c r="AE53" s="28">
        <v>0</v>
      </c>
      <c r="AF53" s="26">
        <v>0</v>
      </c>
      <c r="AG53" s="27">
        <v>0</v>
      </c>
      <c r="AH53" s="28">
        <v>0</v>
      </c>
      <c r="AI53" s="26">
        <v>0</v>
      </c>
      <c r="AJ53" s="27">
        <v>0</v>
      </c>
      <c r="AK53" s="28">
        <v>0</v>
      </c>
      <c r="AL53" s="26">
        <v>606750.16999999899</v>
      </c>
      <c r="AM53" s="27">
        <v>101982.56857360009</v>
      </c>
      <c r="AN53" s="28">
        <v>67230.327523900036</v>
      </c>
      <c r="AO53" s="26">
        <v>0</v>
      </c>
      <c r="AP53" s="27">
        <v>0</v>
      </c>
      <c r="AQ53" s="28">
        <v>0</v>
      </c>
      <c r="AR53" s="26">
        <v>0</v>
      </c>
      <c r="AS53" s="27">
        <v>0</v>
      </c>
      <c r="AT53" s="28">
        <v>0</v>
      </c>
      <c r="AU53" s="26">
        <v>0</v>
      </c>
      <c r="AV53" s="27">
        <v>0</v>
      </c>
      <c r="AW53" s="28">
        <v>0</v>
      </c>
    </row>
    <row r="54" spans="1:49" x14ac:dyDescent="0.25">
      <c r="A54" s="19">
        <v>51</v>
      </c>
      <c r="B54" s="78" t="s">
        <v>55</v>
      </c>
      <c r="C54" s="108">
        <v>0.95</v>
      </c>
      <c r="D54" s="108" t="s">
        <v>380</v>
      </c>
      <c r="E54" s="91">
        <v>40854</v>
      </c>
      <c r="F54" s="91">
        <v>40854</v>
      </c>
      <c r="G54" s="111" t="s">
        <v>418</v>
      </c>
      <c r="H54" s="87">
        <f t="shared" si="1"/>
        <v>6664201</v>
      </c>
      <c r="I54" s="21">
        <f t="shared" si="1"/>
        <v>1321777.6263400007</v>
      </c>
      <c r="J54" s="22">
        <f t="shared" si="0"/>
        <v>0.1983400000000001</v>
      </c>
      <c r="K54" s="23">
        <f t="shared" si="3"/>
        <v>988904.6570150007</v>
      </c>
      <c r="L54" s="24">
        <v>77950.139999999985</v>
      </c>
      <c r="M54" s="25">
        <f t="shared" si="2"/>
        <v>910954.51701500069</v>
      </c>
      <c r="N54" s="26">
        <v>659170</v>
      </c>
      <c r="O54" s="27">
        <v>130739.77780000008</v>
      </c>
      <c r="P54" s="28">
        <v>102458.49419999997</v>
      </c>
      <c r="Q54" s="26">
        <v>536878.5</v>
      </c>
      <c r="R54" s="27">
        <v>106484.48169000018</v>
      </c>
      <c r="S54" s="28">
        <v>83606.978305000011</v>
      </c>
      <c r="T54" s="26">
        <v>514440.5</v>
      </c>
      <c r="U54" s="27">
        <v>102034.12877000004</v>
      </c>
      <c r="V54" s="28">
        <v>80609.290550000049</v>
      </c>
      <c r="W54" s="26">
        <v>477499</v>
      </c>
      <c r="X54" s="27">
        <v>94707.151659999916</v>
      </c>
      <c r="Y54" s="28">
        <v>73937.22282000001</v>
      </c>
      <c r="Z54" s="26">
        <v>619273.5</v>
      </c>
      <c r="AA54" s="27">
        <v>122826.70599000034</v>
      </c>
      <c r="AB54" s="28">
        <v>90883.794220000142</v>
      </c>
      <c r="AC54" s="26">
        <v>489218</v>
      </c>
      <c r="AD54" s="27">
        <v>97031.498120000047</v>
      </c>
      <c r="AE54" s="28">
        <v>70249.048610000013</v>
      </c>
      <c r="AF54" s="26">
        <v>454023</v>
      </c>
      <c r="AG54" s="27">
        <v>90050.921819999887</v>
      </c>
      <c r="AH54" s="28">
        <v>63659.703679999991</v>
      </c>
      <c r="AI54" s="26">
        <v>453113.5</v>
      </c>
      <c r="AJ54" s="27">
        <v>89870.531589999955</v>
      </c>
      <c r="AK54" s="28">
        <v>64676.11547500005</v>
      </c>
      <c r="AL54" s="26">
        <v>560651.5</v>
      </c>
      <c r="AM54" s="27">
        <v>111199.61850999981</v>
      </c>
      <c r="AN54" s="28">
        <v>78764.151244999885</v>
      </c>
      <c r="AO54" s="26">
        <v>610660</v>
      </c>
      <c r="AP54" s="27">
        <v>121118.30440000007</v>
      </c>
      <c r="AQ54" s="28">
        <v>88208.645790000053</v>
      </c>
      <c r="AR54" s="26">
        <v>613579</v>
      </c>
      <c r="AS54" s="27">
        <v>121697.25886000015</v>
      </c>
      <c r="AT54" s="28">
        <v>90850.621625000218</v>
      </c>
      <c r="AU54" s="26">
        <v>675694.5</v>
      </c>
      <c r="AV54" s="27">
        <v>134017.24713000024</v>
      </c>
      <c r="AW54" s="28">
        <v>101000.5904950002</v>
      </c>
    </row>
    <row r="55" spans="1:49" x14ac:dyDescent="0.25">
      <c r="A55" s="9">
        <v>52</v>
      </c>
      <c r="B55" s="78" t="s">
        <v>56</v>
      </c>
      <c r="C55" s="108">
        <v>0.35</v>
      </c>
      <c r="D55" s="108" t="s">
        <v>380</v>
      </c>
      <c r="E55" s="91">
        <v>39965</v>
      </c>
      <c r="F55" s="91">
        <v>39965</v>
      </c>
      <c r="G55" s="111" t="s">
        <v>419</v>
      </c>
      <c r="H55" s="87">
        <f t="shared" si="1"/>
        <v>1099992.5</v>
      </c>
      <c r="I55" s="21">
        <f t="shared" si="1"/>
        <v>233891.40527500006</v>
      </c>
      <c r="J55" s="22">
        <f t="shared" si="0"/>
        <v>0.21263000000000004</v>
      </c>
      <c r="K55" s="23">
        <f t="shared" si="3"/>
        <v>178493.01655</v>
      </c>
      <c r="L55" s="24">
        <v>23389.220000000005</v>
      </c>
      <c r="M55" s="25">
        <f t="shared" si="2"/>
        <v>155103.79655</v>
      </c>
      <c r="N55" s="26">
        <v>88135</v>
      </c>
      <c r="O55" s="27">
        <v>18740.145050000014</v>
      </c>
      <c r="P55" s="28">
        <v>14933.341624999994</v>
      </c>
      <c r="Q55" s="26">
        <v>67202.5</v>
      </c>
      <c r="R55" s="27">
        <v>14289.267574999985</v>
      </c>
      <c r="S55" s="28">
        <v>11396.437099999988</v>
      </c>
      <c r="T55" s="26">
        <v>76280</v>
      </c>
      <c r="U55" s="27">
        <v>16219.416400000056</v>
      </c>
      <c r="V55" s="28">
        <v>13031.463624999982</v>
      </c>
      <c r="W55" s="26">
        <v>77540</v>
      </c>
      <c r="X55" s="27">
        <v>16487.330200000066</v>
      </c>
      <c r="Y55" s="28">
        <v>13030.857774999986</v>
      </c>
      <c r="Z55" s="26">
        <v>83370</v>
      </c>
      <c r="AA55" s="27">
        <v>17726.963100000052</v>
      </c>
      <c r="AB55" s="28">
        <v>13387.636225000002</v>
      </c>
      <c r="AC55" s="26">
        <v>97115</v>
      </c>
      <c r="AD55" s="27">
        <v>20649.562449999965</v>
      </c>
      <c r="AE55" s="28">
        <v>15388.435475000004</v>
      </c>
      <c r="AF55" s="26">
        <v>111852.5</v>
      </c>
      <c r="AG55" s="27">
        <v>23783.197074999978</v>
      </c>
      <c r="AH55" s="28">
        <v>17571.457500000011</v>
      </c>
      <c r="AI55" s="26">
        <v>120285</v>
      </c>
      <c r="AJ55" s="27">
        <v>25576.199550000005</v>
      </c>
      <c r="AK55" s="28">
        <v>19052.617675000012</v>
      </c>
      <c r="AL55" s="26">
        <v>114647.5</v>
      </c>
      <c r="AM55" s="27">
        <v>24377.497925000029</v>
      </c>
      <c r="AN55" s="28">
        <v>17795.610099999998</v>
      </c>
      <c r="AO55" s="26">
        <v>90787.5</v>
      </c>
      <c r="AP55" s="27">
        <v>19304.146124999952</v>
      </c>
      <c r="AQ55" s="28">
        <v>14600.806525000005</v>
      </c>
      <c r="AR55" s="26">
        <v>88542.5</v>
      </c>
      <c r="AS55" s="27">
        <v>18826.791774999911</v>
      </c>
      <c r="AT55" s="28">
        <v>14430.147125000007</v>
      </c>
      <c r="AU55" s="26">
        <v>84235</v>
      </c>
      <c r="AV55" s="27">
        <v>17910.88805000003</v>
      </c>
      <c r="AW55" s="28">
        <v>13874.205800000005</v>
      </c>
    </row>
    <row r="56" spans="1:49" x14ac:dyDescent="0.25">
      <c r="A56" s="9">
        <v>53</v>
      </c>
      <c r="B56" s="78" t="s">
        <v>57</v>
      </c>
      <c r="C56" s="108">
        <v>1</v>
      </c>
      <c r="D56" s="108" t="s">
        <v>380</v>
      </c>
      <c r="E56" s="91">
        <v>40935</v>
      </c>
      <c r="F56" s="91">
        <v>40935</v>
      </c>
      <c r="G56" s="111" t="s">
        <v>420</v>
      </c>
      <c r="H56" s="87">
        <f t="shared" si="1"/>
        <v>7009818.040000001</v>
      </c>
      <c r="I56" s="21">
        <f t="shared" si="1"/>
        <v>1390327.3100535995</v>
      </c>
      <c r="J56" s="22">
        <f t="shared" si="0"/>
        <v>0.19833999999999991</v>
      </c>
      <c r="K56" s="23">
        <f t="shared" si="3"/>
        <v>1048236.9378093998</v>
      </c>
      <c r="L56" s="24">
        <v>69516.349999999991</v>
      </c>
      <c r="M56" s="25">
        <f t="shared" si="2"/>
        <v>978720.58780939982</v>
      </c>
      <c r="N56" s="26">
        <v>667532.01999999885</v>
      </c>
      <c r="O56" s="27">
        <v>132398.3008468</v>
      </c>
      <c r="P56" s="28">
        <v>103987.33247139992</v>
      </c>
      <c r="Q56" s="26">
        <v>569487.69999999995</v>
      </c>
      <c r="R56" s="27">
        <v>112952.19041799998</v>
      </c>
      <c r="S56" s="28">
        <v>88553.923180199985</v>
      </c>
      <c r="T56" s="26">
        <v>721774.34000000032</v>
      </c>
      <c r="U56" s="27">
        <v>143156.72259559995</v>
      </c>
      <c r="V56" s="28">
        <v>113174.78245639996</v>
      </c>
      <c r="W56" s="26">
        <v>698925.53999999841</v>
      </c>
      <c r="X56" s="27">
        <v>138624.89160359991</v>
      </c>
      <c r="Y56" s="28">
        <v>107864.11782180006</v>
      </c>
      <c r="Z56" s="26">
        <v>684319.04000000143</v>
      </c>
      <c r="AA56" s="27">
        <v>135727.8383935999</v>
      </c>
      <c r="AB56" s="28">
        <v>100897.17146479995</v>
      </c>
      <c r="AC56" s="26">
        <v>668770.32000000146</v>
      </c>
      <c r="AD56" s="27">
        <v>132643.90526879998</v>
      </c>
      <c r="AE56" s="28">
        <v>96210.424125200007</v>
      </c>
      <c r="AF56" s="26">
        <v>642745.99999999988</v>
      </c>
      <c r="AG56" s="27">
        <v>127482.24164000001</v>
      </c>
      <c r="AH56" s="28">
        <v>91508.778183999937</v>
      </c>
      <c r="AI56" s="26">
        <v>630824.40000000049</v>
      </c>
      <c r="AJ56" s="27">
        <v>125117.71149600012</v>
      </c>
      <c r="AK56" s="28">
        <v>90741.853170000031</v>
      </c>
      <c r="AL56" s="26">
        <v>363660.24000000005</v>
      </c>
      <c r="AM56" s="27">
        <v>72128.37200160003</v>
      </c>
      <c r="AN56" s="28">
        <v>52047.718039600019</v>
      </c>
      <c r="AO56" s="26">
        <v>299059.53999999957</v>
      </c>
      <c r="AP56" s="27">
        <v>59315.469163599948</v>
      </c>
      <c r="AQ56" s="28">
        <v>44388.311287799988</v>
      </c>
      <c r="AR56" s="26">
        <v>401268.44000000029</v>
      </c>
      <c r="AS56" s="27">
        <v>79587.582389599949</v>
      </c>
      <c r="AT56" s="28">
        <v>59508.026840599974</v>
      </c>
      <c r="AU56" s="26">
        <v>661450.45999999961</v>
      </c>
      <c r="AV56" s="27">
        <v>131192.08423640003</v>
      </c>
      <c r="AW56" s="28">
        <v>99354.498767600016</v>
      </c>
    </row>
    <row r="57" spans="1:49" x14ac:dyDescent="0.25">
      <c r="A57" s="19">
        <v>54</v>
      </c>
      <c r="B57" s="78" t="s">
        <v>58</v>
      </c>
      <c r="C57" s="108">
        <v>0.999</v>
      </c>
      <c r="D57" s="108" t="s">
        <v>380</v>
      </c>
      <c r="E57" s="91">
        <v>41471</v>
      </c>
      <c r="F57" s="91">
        <v>41471</v>
      </c>
      <c r="G57" s="111" t="s">
        <v>630</v>
      </c>
      <c r="H57" s="87">
        <f t="shared" si="1"/>
        <v>4609607.6999999983</v>
      </c>
      <c r="I57" s="21">
        <f t="shared" si="1"/>
        <v>914269.59121800098</v>
      </c>
      <c r="J57" s="22">
        <f t="shared" si="0"/>
        <v>0.19834000000000029</v>
      </c>
      <c r="K57" s="23">
        <f t="shared" si="3"/>
        <v>673807.10926499974</v>
      </c>
      <c r="L57" s="24">
        <v>58852.32</v>
      </c>
      <c r="M57" s="25">
        <f t="shared" si="2"/>
        <v>614954.7892649998</v>
      </c>
      <c r="N57" s="26">
        <v>340651.4</v>
      </c>
      <c r="O57" s="27">
        <v>67564.798676000049</v>
      </c>
      <c r="P57" s="28">
        <v>53276.442730999959</v>
      </c>
      <c r="Q57" s="26">
        <v>12662.8</v>
      </c>
      <c r="R57" s="27">
        <v>2511.5397520000001</v>
      </c>
      <c r="S57" s="28">
        <v>1998.0792370000001</v>
      </c>
      <c r="T57" s="26">
        <v>23116.9</v>
      </c>
      <c r="U57" s="27">
        <v>4585.0059459999993</v>
      </c>
      <c r="V57" s="28">
        <v>3667.6432909999985</v>
      </c>
      <c r="W57" s="26">
        <v>349783.70000000007</v>
      </c>
      <c r="X57" s="27">
        <v>69376.099057999978</v>
      </c>
      <c r="Y57" s="28">
        <v>53716.903161000009</v>
      </c>
      <c r="Z57" s="26">
        <v>598665.59999999963</v>
      </c>
      <c r="AA57" s="27">
        <v>118739.33510400016</v>
      </c>
      <c r="AB57" s="28">
        <v>87761.210988999941</v>
      </c>
      <c r="AC57" s="26">
        <v>551158.20000000019</v>
      </c>
      <c r="AD57" s="27">
        <v>109316.71738800011</v>
      </c>
      <c r="AE57" s="28">
        <v>78657.208592999945</v>
      </c>
      <c r="AF57" s="26">
        <v>413095.89999999985</v>
      </c>
      <c r="AG57" s="27">
        <v>81933.440806000144</v>
      </c>
      <c r="AH57" s="28">
        <v>57803.235571000019</v>
      </c>
      <c r="AI57" s="26">
        <v>443074.3999999995</v>
      </c>
      <c r="AJ57" s="27">
        <v>87879.376496000201</v>
      </c>
      <c r="AK57" s="28">
        <v>63203.650085000067</v>
      </c>
      <c r="AL57" s="26">
        <v>490720.29999999976</v>
      </c>
      <c r="AM57" s="27">
        <v>97329.464302000124</v>
      </c>
      <c r="AN57" s="28">
        <v>69156.723960000018</v>
      </c>
      <c r="AO57" s="26">
        <v>498252.59999999969</v>
      </c>
      <c r="AP57" s="27">
        <v>98823.420684000113</v>
      </c>
      <c r="AQ57" s="28">
        <v>72273.038547999866</v>
      </c>
      <c r="AR57" s="26">
        <v>388714.2999999997</v>
      </c>
      <c r="AS57" s="27">
        <v>77097.594262000173</v>
      </c>
      <c r="AT57" s="28">
        <v>57521.671047000025</v>
      </c>
      <c r="AU57" s="26">
        <v>499711.59999999992</v>
      </c>
      <c r="AV57" s="27">
        <v>99112.798743999927</v>
      </c>
      <c r="AW57" s="28">
        <v>74771.302051999985</v>
      </c>
    </row>
    <row r="58" spans="1:49" x14ac:dyDescent="0.25">
      <c r="A58" s="9">
        <v>55</v>
      </c>
      <c r="B58" s="78" t="s">
        <v>59</v>
      </c>
      <c r="C58" s="108">
        <v>1.2</v>
      </c>
      <c r="D58" s="108" t="s">
        <v>304</v>
      </c>
      <c r="E58" s="91">
        <v>41346</v>
      </c>
      <c r="F58" s="91">
        <v>41346</v>
      </c>
      <c r="G58" s="111" t="s">
        <v>631</v>
      </c>
      <c r="H58" s="87">
        <f t="shared" si="1"/>
        <v>6494360.5000000009</v>
      </c>
      <c r="I58" s="21">
        <f t="shared" si="1"/>
        <v>1140365.884577001</v>
      </c>
      <c r="J58" s="22">
        <f t="shared" si="0"/>
        <v>0.17559325272703921</v>
      </c>
      <c r="K58" s="23">
        <f t="shared" si="3"/>
        <v>810838.77012350026</v>
      </c>
      <c r="L58" s="24">
        <v>102005.44000000002</v>
      </c>
      <c r="M58" s="25">
        <f t="shared" si="2"/>
        <v>708833.3301235002</v>
      </c>
      <c r="N58" s="26">
        <v>407270.7000000003</v>
      </c>
      <c r="O58" s="27">
        <v>72872.946351000035</v>
      </c>
      <c r="P58" s="28">
        <v>55187.66312599997</v>
      </c>
      <c r="Q58" s="26">
        <v>352286.34999999963</v>
      </c>
      <c r="R58" s="27">
        <v>61780.457199500008</v>
      </c>
      <c r="S58" s="28">
        <v>46657.758291499958</v>
      </c>
      <c r="T58" s="26">
        <v>453640.24999999977</v>
      </c>
      <c r="U58" s="27">
        <v>79554.890642500177</v>
      </c>
      <c r="V58" s="28">
        <v>60903.259494499958</v>
      </c>
      <c r="W58" s="26">
        <v>639823.74999999965</v>
      </c>
      <c r="X58" s="27">
        <v>112205.89103750023</v>
      </c>
      <c r="Y58" s="28">
        <v>84333.783936500025</v>
      </c>
      <c r="Z58" s="26">
        <v>578438.2499999993</v>
      </c>
      <c r="AA58" s="27">
        <v>101440.7159025</v>
      </c>
      <c r="AB58" s="28">
        <v>71867.866584500094</v>
      </c>
      <c r="AC58" s="26">
        <v>487025.14999999967</v>
      </c>
      <c r="AD58" s="27">
        <v>85409.600555500132</v>
      </c>
      <c r="AE58" s="28">
        <v>58031.202537999998</v>
      </c>
      <c r="AF58" s="26">
        <v>569387.84999999963</v>
      </c>
      <c r="AG58" s="27">
        <v>99853.54725449995</v>
      </c>
      <c r="AH58" s="28">
        <v>66781.114957000027</v>
      </c>
      <c r="AI58" s="26">
        <v>531004.65000000037</v>
      </c>
      <c r="AJ58" s="27">
        <v>93122.285470500603</v>
      </c>
      <c r="AK58" s="28">
        <v>63958.681292999987</v>
      </c>
      <c r="AL58" s="26">
        <v>574506.55000000016</v>
      </c>
      <c r="AM58" s="27">
        <v>100751.2136734997</v>
      </c>
      <c r="AN58" s="28">
        <v>67721.521235000007</v>
      </c>
      <c r="AO58" s="26">
        <v>528886.05000000051</v>
      </c>
      <c r="AP58" s="27">
        <v>92750.746588500275</v>
      </c>
      <c r="AQ58" s="28">
        <v>63808.067045000011</v>
      </c>
      <c r="AR58" s="26">
        <v>692775.00000000081</v>
      </c>
      <c r="AS58" s="27">
        <v>121491.95174999973</v>
      </c>
      <c r="AT58" s="28">
        <v>86411.034108500011</v>
      </c>
      <c r="AU58" s="26">
        <v>679315.95000000077</v>
      </c>
      <c r="AV58" s="27">
        <v>119131.63815150018</v>
      </c>
      <c r="AW58" s="28">
        <v>85176.817514000068</v>
      </c>
    </row>
    <row r="59" spans="1:49" x14ac:dyDescent="0.25">
      <c r="A59" s="9">
        <v>56</v>
      </c>
      <c r="B59" s="78" t="s">
        <v>60</v>
      </c>
      <c r="C59" s="108">
        <v>0.6</v>
      </c>
      <c r="D59" s="108" t="s">
        <v>380</v>
      </c>
      <c r="E59" s="91">
        <v>40703</v>
      </c>
      <c r="F59" s="91">
        <v>40703</v>
      </c>
      <c r="G59" s="111" t="s">
        <v>632</v>
      </c>
      <c r="H59" s="87">
        <f t="shared" si="1"/>
        <v>3999999.4000000013</v>
      </c>
      <c r="I59" s="21">
        <f t="shared" si="1"/>
        <v>816679.87749800028</v>
      </c>
      <c r="J59" s="22">
        <f t="shared" si="0"/>
        <v>0.20416999999999999</v>
      </c>
      <c r="K59" s="23">
        <f t="shared" si="3"/>
        <v>619070.92641000007</v>
      </c>
      <c r="L59" s="24">
        <v>81668</v>
      </c>
      <c r="M59" s="25">
        <f t="shared" si="2"/>
        <v>537402.92641000007</v>
      </c>
      <c r="N59" s="26">
        <v>413147.10000000044</v>
      </c>
      <c r="O59" s="27">
        <v>84352.243407000147</v>
      </c>
      <c r="P59" s="28">
        <v>66621.069417499937</v>
      </c>
      <c r="Q59" s="26">
        <v>364612.90000000008</v>
      </c>
      <c r="R59" s="27">
        <v>74443.015792999955</v>
      </c>
      <c r="S59" s="28">
        <v>58903.685233500008</v>
      </c>
      <c r="T59" s="26">
        <v>407025.84999999957</v>
      </c>
      <c r="U59" s="27">
        <v>83102.467794500146</v>
      </c>
      <c r="V59" s="28">
        <v>66218.720970500042</v>
      </c>
      <c r="W59" s="26">
        <v>377972.60000000015</v>
      </c>
      <c r="X59" s="27">
        <v>77170.665741999896</v>
      </c>
      <c r="Y59" s="28">
        <v>60519.135198500022</v>
      </c>
      <c r="Z59" s="26">
        <v>322279.74999999983</v>
      </c>
      <c r="AA59" s="27">
        <v>65799.856557500039</v>
      </c>
      <c r="AB59" s="28">
        <v>49025.99907899995</v>
      </c>
      <c r="AC59" s="26">
        <v>322823.95000000024</v>
      </c>
      <c r="AD59" s="27">
        <v>65910.965871499997</v>
      </c>
      <c r="AE59" s="28">
        <v>48525.752065000008</v>
      </c>
      <c r="AF59" s="26">
        <v>281063.39999999985</v>
      </c>
      <c r="AG59" s="27">
        <v>57384.714377999997</v>
      </c>
      <c r="AH59" s="28">
        <v>41793.275703500003</v>
      </c>
      <c r="AI59" s="26">
        <v>350215.65000000037</v>
      </c>
      <c r="AJ59" s="27">
        <v>71503.529260500101</v>
      </c>
      <c r="AK59" s="28">
        <v>52540.923096500024</v>
      </c>
      <c r="AL59" s="26">
        <v>360715.2</v>
      </c>
      <c r="AM59" s="27">
        <v>73647.222383999935</v>
      </c>
      <c r="AN59" s="28">
        <v>52906.65630499999</v>
      </c>
      <c r="AO59" s="26">
        <v>361984.15000000037</v>
      </c>
      <c r="AP59" s="27">
        <v>73906.303905500172</v>
      </c>
      <c r="AQ59" s="28">
        <v>54452.468279999979</v>
      </c>
      <c r="AR59" s="26">
        <v>265478.45000000007</v>
      </c>
      <c r="AS59" s="27">
        <v>54202.735136499767</v>
      </c>
      <c r="AT59" s="28">
        <v>40777.809846000011</v>
      </c>
      <c r="AU59" s="26">
        <v>172680.40000000011</v>
      </c>
      <c r="AV59" s="27">
        <v>35256.157268000032</v>
      </c>
      <c r="AW59" s="28">
        <v>26785.431214999993</v>
      </c>
    </row>
    <row r="60" spans="1:49" x14ac:dyDescent="0.25">
      <c r="A60" s="19">
        <v>57</v>
      </c>
      <c r="B60" s="78" t="s">
        <v>61</v>
      </c>
      <c r="C60" s="108">
        <v>0.68</v>
      </c>
      <c r="D60" s="108" t="s">
        <v>380</v>
      </c>
      <c r="E60" s="91">
        <v>40541</v>
      </c>
      <c r="F60" s="91">
        <v>40541</v>
      </c>
      <c r="G60" s="111" t="s">
        <v>421</v>
      </c>
      <c r="H60" s="87">
        <f t="shared" si="1"/>
        <v>4183374.0999999996</v>
      </c>
      <c r="I60" s="21">
        <f t="shared" si="1"/>
        <v>843117.21611399972</v>
      </c>
      <c r="J60" s="22">
        <f t="shared" si="0"/>
        <v>0.20153999999999994</v>
      </c>
      <c r="K60" s="23">
        <f t="shared" si="3"/>
        <v>635203.90658199985</v>
      </c>
      <c r="L60" s="24">
        <v>84311.74</v>
      </c>
      <c r="M60" s="25">
        <f t="shared" si="2"/>
        <v>550892.16658199986</v>
      </c>
      <c r="N60" s="26">
        <v>300566.2</v>
      </c>
      <c r="O60" s="27">
        <v>60576.11194799994</v>
      </c>
      <c r="P60" s="28">
        <v>47711.697695000017</v>
      </c>
      <c r="Q60" s="26">
        <v>292389.60000000003</v>
      </c>
      <c r="R60" s="27">
        <v>58928.199984000028</v>
      </c>
      <c r="S60" s="28">
        <v>46507.795308999972</v>
      </c>
      <c r="T60" s="26">
        <v>369202.2999999997</v>
      </c>
      <c r="U60" s="27">
        <v>74409.031541999939</v>
      </c>
      <c r="V60" s="28">
        <v>59118.062169999925</v>
      </c>
      <c r="W60" s="26">
        <v>337726.10000000009</v>
      </c>
      <c r="X60" s="27">
        <v>68065.318193999905</v>
      </c>
      <c r="Y60" s="28">
        <v>53200.643245000028</v>
      </c>
      <c r="Z60" s="26">
        <v>348123.69999999955</v>
      </c>
      <c r="AA60" s="27">
        <v>70160.850497999971</v>
      </c>
      <c r="AB60" s="28">
        <v>52399.72041799999</v>
      </c>
      <c r="AC60" s="26">
        <v>346288.69999999972</v>
      </c>
      <c r="AD60" s="27">
        <v>69791.024598000033</v>
      </c>
      <c r="AE60" s="28">
        <v>51139.167968999929</v>
      </c>
      <c r="AF60" s="26">
        <v>299690.80000000034</v>
      </c>
      <c r="AG60" s="27">
        <v>60399.683832000053</v>
      </c>
      <c r="AH60" s="28">
        <v>43555.604153999986</v>
      </c>
      <c r="AI60" s="26">
        <v>359852.99999999977</v>
      </c>
      <c r="AJ60" s="27">
        <v>72524.773619999934</v>
      </c>
      <c r="AK60" s="28">
        <v>53158.540433000009</v>
      </c>
      <c r="AL60" s="26">
        <v>382484.89999999985</v>
      </c>
      <c r="AM60" s="27">
        <v>77086.006745999941</v>
      </c>
      <c r="AN60" s="28">
        <v>55334.690826000005</v>
      </c>
      <c r="AO60" s="26">
        <v>350628.10000000044</v>
      </c>
      <c r="AP60" s="27">
        <v>70665.587274000005</v>
      </c>
      <c r="AQ60" s="28">
        <v>51889.771972999995</v>
      </c>
      <c r="AR60" s="26">
        <v>390578.2000000003</v>
      </c>
      <c r="AS60" s="27">
        <v>78717.130428000048</v>
      </c>
      <c r="AT60" s="28">
        <v>59099.491908999931</v>
      </c>
      <c r="AU60" s="26">
        <v>405842.49999999953</v>
      </c>
      <c r="AV60" s="27">
        <v>81793.497449999966</v>
      </c>
      <c r="AW60" s="28">
        <v>62088.720480999989</v>
      </c>
    </row>
    <row r="61" spans="1:49" x14ac:dyDescent="0.25">
      <c r="A61" s="9"/>
      <c r="B61" s="78"/>
      <c r="C61" s="108"/>
      <c r="D61" s="108"/>
      <c r="E61" s="91"/>
      <c r="F61" s="91"/>
      <c r="G61" s="145" t="s">
        <v>698</v>
      </c>
      <c r="H61" s="138">
        <f>SUM(H4:H60)</f>
        <v>335538547.20259553</v>
      </c>
      <c r="I61" s="138">
        <f t="shared" ref="I61:M61" si="4">SUM(I4:I60)</f>
        <v>62389860.343595728</v>
      </c>
      <c r="J61" s="138"/>
      <c r="K61" s="138">
        <f t="shared" si="4"/>
        <v>45639682.662410505</v>
      </c>
      <c r="L61" s="138">
        <f t="shared" si="4"/>
        <v>4939352.3399999989</v>
      </c>
      <c r="M61" s="138">
        <f t="shared" si="4"/>
        <v>40700330.322410524</v>
      </c>
      <c r="N61" s="138">
        <f t="shared" ref="N61" si="5">SUM(N4:N60)</f>
        <v>27711251.877453297</v>
      </c>
      <c r="O61" s="138">
        <f t="shared" ref="O61" si="6">SUM(O4:O60)</f>
        <v>5198381.135682378</v>
      </c>
      <c r="P61" s="138">
        <f t="shared" ref="P61" si="7">SUM(P4:P60)</f>
        <v>4010178.7389801173</v>
      </c>
      <c r="Q61" s="138">
        <f t="shared" ref="Q61" si="8">SUM(Q4:Q60)</f>
        <v>25624531.755865797</v>
      </c>
      <c r="R61" s="138">
        <f t="shared" ref="R61" si="9">SUM(R4:R60)</f>
        <v>4771768.4843300004</v>
      </c>
      <c r="S61" s="138">
        <f t="shared" ref="S61" si="10">SUM(S4:S60)</f>
        <v>3678424.0398938945</v>
      </c>
      <c r="T61" s="138">
        <f t="shared" ref="T61" si="11">SUM(T4:T60)</f>
        <v>28880507.931252196</v>
      </c>
      <c r="U61" s="138">
        <f t="shared" ref="U61" si="12">SUM(U4:U60)</f>
        <v>5372511.1508912118</v>
      </c>
      <c r="V61" s="138">
        <f t="shared" ref="V61" si="13">SUM(V4:V60)</f>
        <v>4173190.912575861</v>
      </c>
      <c r="W61" s="138">
        <f t="shared" ref="W61" si="14">SUM(W4:W60)</f>
        <v>27722250.884330202</v>
      </c>
      <c r="X61" s="138">
        <f t="shared" ref="X61" si="15">SUM(X4:X60)</f>
        <v>5148393.3616560837</v>
      </c>
      <c r="Y61" s="138">
        <f t="shared" ref="Y61" si="16">SUM(Y4:Y60)</f>
        <v>3929353.7355552986</v>
      </c>
      <c r="Z61" s="138">
        <f t="shared" ref="Z61" si="17">SUM(Z4:Z60)</f>
        <v>28918227.83372559</v>
      </c>
      <c r="AA61" s="138">
        <f t="shared" ref="AA61" si="18">SUM(AA4:AA60)</f>
        <v>5354802.1607294837</v>
      </c>
      <c r="AB61" s="138">
        <f t="shared" ref="AB61" si="19">SUM(AB4:AB60)</f>
        <v>3870598.1850110628</v>
      </c>
      <c r="AC61" s="138">
        <f t="shared" ref="AC61" si="20">SUM(AC4:AC60)</f>
        <v>27318512.372928597</v>
      </c>
      <c r="AD61" s="138">
        <f t="shared" ref="AD61" si="21">SUM(AD4:AD60)</f>
        <v>5059345.6517009707</v>
      </c>
      <c r="AE61" s="138">
        <f t="shared" ref="AE61" si="22">SUM(AE4:AE60)</f>
        <v>3562266.8526221048</v>
      </c>
      <c r="AF61" s="138">
        <f t="shared" ref="AF61" si="23">SUM(AF4:AF60)</f>
        <v>26704198.018327501</v>
      </c>
      <c r="AG61" s="138">
        <f t="shared" ref="AG61" si="24">SUM(AG4:AG60)</f>
        <v>4950619.4294403093</v>
      </c>
      <c r="AH61" s="138">
        <f t="shared" ref="AH61" si="25">SUM(AH4:AH60)</f>
        <v>3430119.8951948411</v>
      </c>
      <c r="AI61" s="138">
        <f t="shared" ref="AI61" si="26">SUM(AI4:AI60)</f>
        <v>27061218.441327311</v>
      </c>
      <c r="AJ61" s="138">
        <f t="shared" ref="AJ61" si="27">SUM(AJ4:AJ60)</f>
        <v>5002406.8490840783</v>
      </c>
      <c r="AK61" s="138">
        <f t="shared" ref="AK61" si="28">SUM(AK4:AK60)</f>
        <v>3513870.1764753181</v>
      </c>
      <c r="AL61" s="138">
        <f t="shared" ref="AL61" si="29">SUM(AL4:AL60)</f>
        <v>27135634.903930288</v>
      </c>
      <c r="AM61" s="138">
        <f t="shared" ref="AM61" si="30">SUM(AM4:AM60)</f>
        <v>5006022.2596857278</v>
      </c>
      <c r="AN61" s="138">
        <f t="shared" ref="AN61" si="31">SUM(AN4:AN60)</f>
        <v>3449536.0887071574</v>
      </c>
      <c r="AO61" s="138">
        <f t="shared" ref="AO61" si="32">SUM(AO4:AO60)</f>
        <v>29267051.854733303</v>
      </c>
      <c r="AP61" s="138">
        <f t="shared" ref="AP61" si="33">SUM(AP4:AP60)</f>
        <v>5413514.2936319476</v>
      </c>
      <c r="AQ61" s="138">
        <f t="shared" ref="AQ61" si="34">SUM(AQ4:AQ60)</f>
        <v>3842528.6906021019</v>
      </c>
      <c r="AR61" s="138">
        <f t="shared" ref="AR61" si="35">SUM(AR4:AR60)</f>
        <v>30194939.07352829</v>
      </c>
      <c r="AS61" s="138">
        <f t="shared" ref="AS61" si="36">SUM(AS4:AS60)</f>
        <v>5607612.6288831485</v>
      </c>
      <c r="AT61" s="138">
        <f t="shared" ref="AT61" si="37">SUM(AT4:AT60)</f>
        <v>4088344.8673412492</v>
      </c>
      <c r="AU61" s="138">
        <f t="shared" ref="AU61" si="38">SUM(AU4:AU60)</f>
        <v>29000222.255193096</v>
      </c>
      <c r="AV61" s="138">
        <f t="shared" ref="AV61" si="39">SUM(AV4:AV60)</f>
        <v>5504482.9378803652</v>
      </c>
      <c r="AW61" s="138">
        <f t="shared" ref="AW61" si="40">SUM(AW4:AW60)</f>
        <v>4091270.4794515213</v>
      </c>
    </row>
    <row r="62" spans="1:49" x14ac:dyDescent="0.25">
      <c r="A62" s="9"/>
      <c r="B62" s="78"/>
      <c r="C62" s="108"/>
      <c r="D62" s="108"/>
      <c r="E62" s="91"/>
      <c r="F62" s="91"/>
      <c r="G62" s="111"/>
      <c r="H62" s="139"/>
      <c r="I62" s="140"/>
      <c r="J62" s="141"/>
      <c r="K62" s="142"/>
      <c r="L62" s="143"/>
      <c r="M62" s="144"/>
      <c r="N62" s="26"/>
      <c r="O62" s="27"/>
      <c r="P62" s="28"/>
      <c r="Q62" s="26"/>
      <c r="R62" s="27"/>
      <c r="S62" s="28"/>
      <c r="T62" s="26"/>
      <c r="U62" s="27"/>
      <c r="V62" s="28"/>
      <c r="W62" s="26"/>
      <c r="X62" s="27"/>
      <c r="Y62" s="28"/>
      <c r="Z62" s="26"/>
      <c r="AA62" s="27"/>
      <c r="AB62" s="28"/>
      <c r="AC62" s="26"/>
      <c r="AD62" s="27"/>
      <c r="AE62" s="28"/>
      <c r="AF62" s="26"/>
      <c r="AG62" s="27"/>
      <c r="AH62" s="28"/>
      <c r="AI62" s="26"/>
      <c r="AJ62" s="27"/>
      <c r="AK62" s="28"/>
      <c r="AL62" s="26"/>
      <c r="AM62" s="27"/>
      <c r="AN62" s="28"/>
      <c r="AO62" s="26"/>
      <c r="AP62" s="27"/>
      <c r="AQ62" s="28"/>
      <c r="AR62" s="26"/>
      <c r="AS62" s="27"/>
      <c r="AT62" s="28"/>
      <c r="AU62" s="26"/>
      <c r="AV62" s="27"/>
      <c r="AW62" s="28"/>
    </row>
    <row r="63" spans="1:49" x14ac:dyDescent="0.25">
      <c r="A63" s="9">
        <v>58</v>
      </c>
      <c r="B63" s="78" t="s">
        <v>62</v>
      </c>
      <c r="C63" s="108">
        <v>0.96</v>
      </c>
      <c r="D63" s="108" t="s">
        <v>380</v>
      </c>
      <c r="E63" s="91">
        <v>40926</v>
      </c>
      <c r="F63" s="91">
        <v>40926</v>
      </c>
      <c r="G63" s="111" t="s">
        <v>422</v>
      </c>
      <c r="H63" s="87">
        <f t="shared" si="1"/>
        <v>0</v>
      </c>
      <c r="I63" s="21">
        <f t="shared" si="1"/>
        <v>0</v>
      </c>
      <c r="J63" s="22" t="e">
        <f t="shared" si="0"/>
        <v>#DIV/0!</v>
      </c>
      <c r="K63" s="23">
        <f t="shared" si="3"/>
        <v>0</v>
      </c>
      <c r="L63" s="24">
        <v>0</v>
      </c>
      <c r="M63" s="25">
        <f t="shared" si="2"/>
        <v>0</v>
      </c>
      <c r="N63" s="26">
        <v>0</v>
      </c>
      <c r="O63" s="27">
        <v>0</v>
      </c>
      <c r="P63" s="28">
        <v>0</v>
      </c>
      <c r="Q63" s="26">
        <v>0</v>
      </c>
      <c r="R63" s="27">
        <v>0</v>
      </c>
      <c r="S63" s="28">
        <v>0</v>
      </c>
      <c r="T63" s="26">
        <v>0</v>
      </c>
      <c r="U63" s="27">
        <v>0</v>
      </c>
      <c r="V63" s="28">
        <v>0</v>
      </c>
      <c r="W63" s="26">
        <v>0</v>
      </c>
      <c r="X63" s="27">
        <v>0</v>
      </c>
      <c r="Y63" s="28">
        <v>0</v>
      </c>
      <c r="Z63" s="26">
        <v>0</v>
      </c>
      <c r="AA63" s="27">
        <v>0</v>
      </c>
      <c r="AB63" s="28">
        <v>0</v>
      </c>
      <c r="AC63" s="26">
        <v>0</v>
      </c>
      <c r="AD63" s="27">
        <v>0</v>
      </c>
      <c r="AE63" s="28">
        <v>0</v>
      </c>
      <c r="AF63" s="26">
        <v>0</v>
      </c>
      <c r="AG63" s="27">
        <v>0</v>
      </c>
      <c r="AH63" s="28">
        <v>0</v>
      </c>
      <c r="AI63" s="26">
        <v>0</v>
      </c>
      <c r="AJ63" s="27">
        <v>0</v>
      </c>
      <c r="AK63" s="28">
        <v>0</v>
      </c>
      <c r="AL63" s="26">
        <v>0</v>
      </c>
      <c r="AM63" s="27">
        <v>0</v>
      </c>
      <c r="AN63" s="28">
        <v>0</v>
      </c>
      <c r="AO63" s="26">
        <v>0</v>
      </c>
      <c r="AP63" s="27">
        <v>0</v>
      </c>
      <c r="AQ63" s="28">
        <v>0</v>
      </c>
      <c r="AR63" s="26">
        <v>0</v>
      </c>
      <c r="AS63" s="27">
        <v>0</v>
      </c>
      <c r="AT63" s="28">
        <v>0</v>
      </c>
      <c r="AU63" s="26">
        <v>0</v>
      </c>
      <c r="AV63" s="27">
        <v>0</v>
      </c>
      <c r="AW63" s="28">
        <v>0</v>
      </c>
    </row>
    <row r="64" spans="1:49" x14ac:dyDescent="0.25">
      <c r="A64" s="9">
        <v>59</v>
      </c>
      <c r="B64" s="78" t="s">
        <v>63</v>
      </c>
      <c r="C64" s="108">
        <v>1.9</v>
      </c>
      <c r="D64" s="108" t="s">
        <v>380</v>
      </c>
      <c r="E64" s="91">
        <v>41256</v>
      </c>
      <c r="F64" s="91">
        <v>41256</v>
      </c>
      <c r="G64" s="111" t="s">
        <v>423</v>
      </c>
      <c r="H64" s="87">
        <f t="shared" si="1"/>
        <v>12079999.200000003</v>
      </c>
      <c r="I64" s="21">
        <f t="shared" si="1"/>
        <v>2183373.4279367998</v>
      </c>
      <c r="J64" s="22">
        <f t="shared" si="0"/>
        <v>0.18074284540820162</v>
      </c>
      <c r="K64" s="23">
        <f t="shared" si="3"/>
        <v>1583699.1736308001</v>
      </c>
      <c r="L64" s="24">
        <v>117768.54</v>
      </c>
      <c r="M64" s="25">
        <f t="shared" si="2"/>
        <v>1465930.6336308001</v>
      </c>
      <c r="N64" s="26">
        <v>1089098.6399999987</v>
      </c>
      <c r="O64" s="27">
        <v>200285.23989599998</v>
      </c>
      <c r="P64" s="28">
        <v>152850.39436680003</v>
      </c>
      <c r="Q64" s="26">
        <v>1134206.1600000006</v>
      </c>
      <c r="R64" s="27">
        <v>204644.81744879976</v>
      </c>
      <c r="S64" s="28">
        <v>156260.54706960011</v>
      </c>
      <c r="T64" s="26">
        <v>1234391.1599999995</v>
      </c>
      <c r="U64" s="27">
        <v>222721.19699880006</v>
      </c>
      <c r="V64" s="28">
        <v>171368.71248360013</v>
      </c>
      <c r="W64" s="26">
        <v>755123.87999999966</v>
      </c>
      <c r="X64" s="27">
        <v>136247.00166839987</v>
      </c>
      <c r="Y64" s="28">
        <v>104019.66428039997</v>
      </c>
      <c r="Z64" s="26">
        <v>868284.60000000009</v>
      </c>
      <c r="AA64" s="27">
        <v>156664.59037799991</v>
      </c>
      <c r="AB64" s="28">
        <v>111795.67134599999</v>
      </c>
      <c r="AC64" s="26">
        <v>927494.52000000025</v>
      </c>
      <c r="AD64" s="27">
        <v>167347.83624359997</v>
      </c>
      <c r="AE64" s="28">
        <v>117160.35206159994</v>
      </c>
      <c r="AF64" s="26">
        <v>953261.16</v>
      </c>
      <c r="AG64" s="27">
        <v>171996.9110988001</v>
      </c>
      <c r="AH64" s="28">
        <v>118333.18488119997</v>
      </c>
      <c r="AI64" s="26">
        <v>684149.6400000006</v>
      </c>
      <c r="AJ64" s="27">
        <v>123441.11954520007</v>
      </c>
      <c r="AK64" s="28">
        <v>84360.729344400082</v>
      </c>
      <c r="AL64" s="26">
        <v>1097407.439999999</v>
      </c>
      <c r="AM64" s="27">
        <v>198005.22439920006</v>
      </c>
      <c r="AN64" s="28">
        <v>135135.28461240008</v>
      </c>
      <c r="AO64" s="26">
        <v>1179213.6000000008</v>
      </c>
      <c r="AP64" s="27">
        <v>212765.5098479999</v>
      </c>
      <c r="AQ64" s="28">
        <v>149570.32162439995</v>
      </c>
      <c r="AR64" s="26">
        <v>962418.36000000173</v>
      </c>
      <c r="AS64" s="27">
        <v>173649.14469480017</v>
      </c>
      <c r="AT64" s="28">
        <v>125485.2767508</v>
      </c>
      <c r="AU64" s="26">
        <v>1194950.04</v>
      </c>
      <c r="AV64" s="27">
        <v>215604.83571719984</v>
      </c>
      <c r="AW64" s="28">
        <v>157359.03480959989</v>
      </c>
    </row>
    <row r="65" spans="1:49" x14ac:dyDescent="0.25">
      <c r="A65" s="19">
        <v>60</v>
      </c>
      <c r="B65" s="78" t="s">
        <v>64</v>
      </c>
      <c r="C65" s="108">
        <v>0.999</v>
      </c>
      <c r="D65" s="108" t="s">
        <v>380</v>
      </c>
      <c r="E65" s="91">
        <v>40987</v>
      </c>
      <c r="F65" s="91">
        <v>40987</v>
      </c>
      <c r="G65" s="111" t="s">
        <v>424</v>
      </c>
      <c r="H65" s="87">
        <f t="shared" si="1"/>
        <v>5973808.5000000009</v>
      </c>
      <c r="I65" s="21">
        <f t="shared" si="1"/>
        <v>1130596.8218279995</v>
      </c>
      <c r="J65" s="22">
        <f t="shared" si="0"/>
        <v>0.18925896634081915</v>
      </c>
      <c r="K65" s="23">
        <f t="shared" si="3"/>
        <v>842819.38464599987</v>
      </c>
      <c r="L65" s="24">
        <v>56529.850000000006</v>
      </c>
      <c r="M65" s="25">
        <f t="shared" si="2"/>
        <v>786289.5346459999</v>
      </c>
      <c r="N65" s="26">
        <v>687589.20000000019</v>
      </c>
      <c r="O65" s="27">
        <v>132347.16921599989</v>
      </c>
      <c r="P65" s="28">
        <v>102790.91434899982</v>
      </c>
      <c r="Q65" s="26">
        <v>586101.10000000021</v>
      </c>
      <c r="R65" s="27">
        <v>110679.33172399993</v>
      </c>
      <c r="S65" s="28">
        <v>85954.653653999922</v>
      </c>
      <c r="T65" s="26">
        <v>699337.6999999996</v>
      </c>
      <c r="U65" s="27">
        <v>132062.93126800004</v>
      </c>
      <c r="V65" s="28">
        <v>102959.35710000004</v>
      </c>
      <c r="W65" s="26">
        <v>671083.90000000026</v>
      </c>
      <c r="X65" s="27">
        <v>126727.48367599999</v>
      </c>
      <c r="Y65" s="28">
        <v>97194.857409000018</v>
      </c>
      <c r="Z65" s="26">
        <v>686544.89999999979</v>
      </c>
      <c r="AA65" s="27">
        <v>129647.13891600016</v>
      </c>
      <c r="AB65" s="28">
        <v>94452.363019999917</v>
      </c>
      <c r="AC65" s="26">
        <v>215041.1</v>
      </c>
      <c r="AD65" s="27">
        <v>40608.361324000034</v>
      </c>
      <c r="AE65" s="28">
        <v>26893.032628000001</v>
      </c>
      <c r="AF65" s="26">
        <v>0</v>
      </c>
      <c r="AG65" s="27">
        <v>0</v>
      </c>
      <c r="AH65" s="28">
        <v>0</v>
      </c>
      <c r="AI65" s="26">
        <v>0</v>
      </c>
      <c r="AJ65" s="27">
        <v>0</v>
      </c>
      <c r="AK65" s="28">
        <v>0</v>
      </c>
      <c r="AL65" s="26">
        <v>307628.3</v>
      </c>
      <c r="AM65" s="27">
        <v>58092.528171999969</v>
      </c>
      <c r="AN65" s="28">
        <v>40135.054277999989</v>
      </c>
      <c r="AO65" s="26">
        <v>698807.90000000072</v>
      </c>
      <c r="AP65" s="27">
        <v>131962.88383599985</v>
      </c>
      <c r="AQ65" s="28">
        <v>94560.260553000029</v>
      </c>
      <c r="AR65" s="26">
        <v>700511.49999999965</v>
      </c>
      <c r="AS65" s="27">
        <v>132284.59165999986</v>
      </c>
      <c r="AT65" s="28">
        <v>96962.700796000077</v>
      </c>
      <c r="AU65" s="26">
        <v>721162.90000000014</v>
      </c>
      <c r="AV65" s="27">
        <v>136184.40203599987</v>
      </c>
      <c r="AW65" s="28">
        <v>100916.19085900002</v>
      </c>
    </row>
    <row r="66" spans="1:49" x14ac:dyDescent="0.25">
      <c r="A66" s="9">
        <v>61</v>
      </c>
      <c r="B66" s="78" t="s">
        <v>65</v>
      </c>
      <c r="C66" s="108">
        <v>0.999</v>
      </c>
      <c r="D66" s="108" t="s">
        <v>304</v>
      </c>
      <c r="E66" s="91">
        <v>41353</v>
      </c>
      <c r="F66" s="91">
        <v>41353</v>
      </c>
      <c r="G66" s="111" t="s">
        <v>425</v>
      </c>
      <c r="H66" s="87">
        <f t="shared" si="1"/>
        <v>6519755.5</v>
      </c>
      <c r="I66" s="21">
        <f t="shared" si="1"/>
        <v>1233423.0322480001</v>
      </c>
      <c r="J66" s="22">
        <f t="shared" si="0"/>
        <v>0.18918240603470485</v>
      </c>
      <c r="K66" s="23">
        <f t="shared" si="3"/>
        <v>912070.73461999989</v>
      </c>
      <c r="L66" s="24">
        <v>61671.150000000009</v>
      </c>
      <c r="M66" s="25">
        <f t="shared" si="2"/>
        <v>850399.58461999986</v>
      </c>
      <c r="N66" s="26">
        <v>613297.69999999972</v>
      </c>
      <c r="O66" s="27">
        <v>118047.54129599991</v>
      </c>
      <c r="P66" s="28">
        <v>91666.889194000134</v>
      </c>
      <c r="Q66" s="26">
        <v>393061.9000000002</v>
      </c>
      <c r="R66" s="27">
        <v>74225.809196000017</v>
      </c>
      <c r="S66" s="28">
        <v>58189.227540000007</v>
      </c>
      <c r="T66" s="26">
        <v>629631.19999999902</v>
      </c>
      <c r="U66" s="27">
        <v>118899.55580799993</v>
      </c>
      <c r="V66" s="28">
        <v>92767.233982999926</v>
      </c>
      <c r="W66" s="26">
        <v>596573.10000000044</v>
      </c>
      <c r="X66" s="27">
        <v>112656.86420399994</v>
      </c>
      <c r="Y66" s="28">
        <v>86465.099589999998</v>
      </c>
      <c r="Z66" s="26">
        <v>405469.10000000015</v>
      </c>
      <c r="AA66" s="27">
        <v>76568.784844000082</v>
      </c>
      <c r="AB66" s="28">
        <v>56676.523315000013</v>
      </c>
      <c r="AC66" s="26">
        <v>501647.99999999983</v>
      </c>
      <c r="AD66" s="27">
        <v>94731.208320000078</v>
      </c>
      <c r="AE66" s="28">
        <v>67476.233856000035</v>
      </c>
      <c r="AF66" s="26">
        <v>440218.00000000006</v>
      </c>
      <c r="AG66" s="27">
        <v>83130.76711999996</v>
      </c>
      <c r="AH66" s="28">
        <v>58142.497776999953</v>
      </c>
      <c r="AI66" s="26">
        <v>493385.9</v>
      </c>
      <c r="AJ66" s="27">
        <v>93170.993356000123</v>
      </c>
      <c r="AK66" s="28">
        <v>66385.41124799996</v>
      </c>
      <c r="AL66" s="26">
        <v>550781.30000000028</v>
      </c>
      <c r="AM66" s="27">
        <v>104009.5406920001</v>
      </c>
      <c r="AN66" s="28">
        <v>72824.228862999997</v>
      </c>
      <c r="AO66" s="26">
        <v>632651.69999999984</v>
      </c>
      <c r="AP66" s="27">
        <v>119469.94702799992</v>
      </c>
      <c r="AQ66" s="28">
        <v>85683.946351000021</v>
      </c>
      <c r="AR66" s="26">
        <v>626139.29999999935</v>
      </c>
      <c r="AS66" s="27">
        <v>118240.14541200004</v>
      </c>
      <c r="AT66" s="28">
        <v>86642.422618000011</v>
      </c>
      <c r="AU66" s="26">
        <v>636898.3000000004</v>
      </c>
      <c r="AV66" s="27">
        <v>120271.87497199998</v>
      </c>
      <c r="AW66" s="28">
        <v>89151.020284999977</v>
      </c>
    </row>
    <row r="67" spans="1:49" x14ac:dyDescent="0.25">
      <c r="A67" s="9">
        <v>62</v>
      </c>
      <c r="B67" s="78" t="s">
        <v>66</v>
      </c>
      <c r="C67" s="108">
        <v>0.249</v>
      </c>
      <c r="D67" s="108" t="s">
        <v>304</v>
      </c>
      <c r="E67" s="91">
        <v>40316</v>
      </c>
      <c r="F67" s="91">
        <v>40316</v>
      </c>
      <c r="G67" s="111" t="s">
        <v>426</v>
      </c>
      <c r="H67" s="87">
        <f t="shared" si="1"/>
        <v>0</v>
      </c>
      <c r="I67" s="21">
        <f t="shared" si="1"/>
        <v>0</v>
      </c>
      <c r="J67" s="22" t="e">
        <f t="shared" si="0"/>
        <v>#DIV/0!</v>
      </c>
      <c r="K67" s="23">
        <f t="shared" si="3"/>
        <v>0</v>
      </c>
      <c r="L67" s="24">
        <v>0</v>
      </c>
      <c r="M67" s="25">
        <f t="shared" si="2"/>
        <v>0</v>
      </c>
      <c r="N67" s="26">
        <v>0</v>
      </c>
      <c r="O67" s="27">
        <v>0</v>
      </c>
      <c r="P67" s="28">
        <v>0</v>
      </c>
      <c r="Q67" s="26">
        <v>0</v>
      </c>
      <c r="R67" s="27">
        <v>0</v>
      </c>
      <c r="S67" s="28">
        <v>0</v>
      </c>
      <c r="T67" s="26">
        <v>0</v>
      </c>
      <c r="U67" s="27">
        <v>0</v>
      </c>
      <c r="V67" s="28">
        <v>0</v>
      </c>
      <c r="W67" s="26">
        <v>0</v>
      </c>
      <c r="X67" s="27">
        <v>0</v>
      </c>
      <c r="Y67" s="28">
        <v>0</v>
      </c>
      <c r="Z67" s="26">
        <v>0</v>
      </c>
      <c r="AA67" s="27">
        <v>0</v>
      </c>
      <c r="AB67" s="28">
        <v>0</v>
      </c>
      <c r="AC67" s="26">
        <v>0</v>
      </c>
      <c r="AD67" s="27">
        <v>0</v>
      </c>
      <c r="AE67" s="28">
        <v>0</v>
      </c>
      <c r="AF67" s="26">
        <v>0</v>
      </c>
      <c r="AG67" s="27">
        <v>0</v>
      </c>
      <c r="AH67" s="28">
        <v>0</v>
      </c>
      <c r="AI67" s="26">
        <v>0</v>
      </c>
      <c r="AJ67" s="27">
        <v>0</v>
      </c>
      <c r="AK67" s="28">
        <v>0</v>
      </c>
      <c r="AL67" s="26">
        <v>0</v>
      </c>
      <c r="AM67" s="27">
        <v>0</v>
      </c>
      <c r="AN67" s="28">
        <v>0</v>
      </c>
      <c r="AO67" s="26">
        <v>0</v>
      </c>
      <c r="AP67" s="27">
        <v>0</v>
      </c>
      <c r="AQ67" s="28">
        <v>0</v>
      </c>
      <c r="AR67" s="26">
        <v>0</v>
      </c>
      <c r="AS67" s="27">
        <v>0</v>
      </c>
      <c r="AT67" s="28">
        <v>0</v>
      </c>
      <c r="AU67" s="26">
        <v>0</v>
      </c>
      <c r="AV67" s="27">
        <v>0</v>
      </c>
      <c r="AW67" s="28">
        <v>0</v>
      </c>
    </row>
    <row r="68" spans="1:49" x14ac:dyDescent="0.25">
      <c r="A68" s="19">
        <v>63</v>
      </c>
      <c r="B68" s="78" t="s">
        <v>67</v>
      </c>
      <c r="C68" s="108">
        <v>2.4</v>
      </c>
      <c r="D68" s="108" t="s">
        <v>380</v>
      </c>
      <c r="E68" s="91">
        <v>41059</v>
      </c>
      <c r="F68" s="91">
        <v>41142</v>
      </c>
      <c r="G68" s="111" t="s">
        <v>427</v>
      </c>
      <c r="H68" s="87">
        <f t="shared" si="1"/>
        <v>14247999</v>
      </c>
      <c r="I68" s="21">
        <f t="shared" si="1"/>
        <v>2533427.1121840002</v>
      </c>
      <c r="J68" s="22">
        <f t="shared" si="0"/>
        <v>0.17780932692260859</v>
      </c>
      <c r="K68" s="23">
        <f t="shared" si="3"/>
        <v>1815592.9799439996</v>
      </c>
      <c r="L68" s="24">
        <v>128412.81999999999</v>
      </c>
      <c r="M68" s="25">
        <f t="shared" si="2"/>
        <v>1687180.1599439995</v>
      </c>
      <c r="N68" s="26">
        <v>999979.40000000049</v>
      </c>
      <c r="O68" s="27">
        <v>180976.27181200022</v>
      </c>
      <c r="P68" s="28">
        <v>136797.65459000014</v>
      </c>
      <c r="Q68" s="26">
        <v>989238.79999999981</v>
      </c>
      <c r="R68" s="27">
        <v>175659.13371600019</v>
      </c>
      <c r="S68" s="28">
        <v>133477.5858</v>
      </c>
      <c r="T68" s="26">
        <v>1400483.5999999999</v>
      </c>
      <c r="U68" s="27">
        <v>248683.87285199977</v>
      </c>
      <c r="V68" s="28">
        <v>190343.9648999999</v>
      </c>
      <c r="W68" s="26">
        <v>1389478.8000000014</v>
      </c>
      <c r="X68" s="27">
        <v>246729.75051599991</v>
      </c>
      <c r="Y68" s="28">
        <v>185627.82949200019</v>
      </c>
      <c r="Z68" s="26">
        <v>1191948.0000000002</v>
      </c>
      <c r="AA68" s="27">
        <v>211654.20636000001</v>
      </c>
      <c r="AB68" s="28">
        <v>150969.56034199995</v>
      </c>
      <c r="AC68" s="26">
        <v>1411823.6</v>
      </c>
      <c r="AD68" s="27">
        <v>250697.51665199982</v>
      </c>
      <c r="AE68" s="28">
        <v>173164.17157599985</v>
      </c>
      <c r="AF68" s="26">
        <v>1462816.9999999993</v>
      </c>
      <c r="AG68" s="27">
        <v>259752.41468999992</v>
      </c>
      <c r="AH68" s="28">
        <v>175948.37295999986</v>
      </c>
      <c r="AI68" s="26">
        <v>1446436.9999999981</v>
      </c>
      <c r="AJ68" s="27">
        <v>256843.81808999993</v>
      </c>
      <c r="AK68" s="28">
        <v>177580.28931799985</v>
      </c>
      <c r="AL68" s="26">
        <v>956628.80000000028</v>
      </c>
      <c r="AM68" s="27">
        <v>169868.57601600006</v>
      </c>
      <c r="AN68" s="28">
        <v>116422.98580399997</v>
      </c>
      <c r="AO68" s="26">
        <v>1438081.4</v>
      </c>
      <c r="AP68" s="27">
        <v>255360.11419800017</v>
      </c>
      <c r="AQ68" s="28">
        <v>178133.38223199986</v>
      </c>
      <c r="AR68" s="26">
        <v>1364940.3999999994</v>
      </c>
      <c r="AS68" s="27">
        <v>242372.466828</v>
      </c>
      <c r="AT68" s="28">
        <v>173508.94975199993</v>
      </c>
      <c r="AU68" s="26">
        <v>196142.19999999992</v>
      </c>
      <c r="AV68" s="27">
        <v>34828.970453999995</v>
      </c>
      <c r="AW68" s="28">
        <v>23618.233178000006</v>
      </c>
    </row>
    <row r="69" spans="1:49" x14ac:dyDescent="0.25">
      <c r="A69" s="9">
        <v>64</v>
      </c>
      <c r="B69" s="78" t="s">
        <v>68</v>
      </c>
      <c r="C69" s="96">
        <v>4.4999999999999998E-2</v>
      </c>
      <c r="D69" s="96" t="s">
        <v>304</v>
      </c>
      <c r="E69" s="98">
        <v>41983</v>
      </c>
      <c r="F69" s="98">
        <v>41983</v>
      </c>
      <c r="G69" s="113" t="s">
        <v>633</v>
      </c>
      <c r="H69" s="87">
        <f t="shared" si="1"/>
        <v>3503.5890000000004</v>
      </c>
      <c r="I69" s="21">
        <f t="shared" si="1"/>
        <v>850.00572728999998</v>
      </c>
      <c r="J69" s="22">
        <f t="shared" si="0"/>
        <v>0.24260999999999996</v>
      </c>
      <c r="K69" s="23">
        <f t="shared" si="3"/>
        <v>689.58842159400001</v>
      </c>
      <c r="L69" s="24">
        <v>85</v>
      </c>
      <c r="M69" s="25">
        <f t="shared" si="2"/>
        <v>604.58842159400001</v>
      </c>
      <c r="N69" s="26">
        <v>0</v>
      </c>
      <c r="O69" s="27">
        <v>0</v>
      </c>
      <c r="P69" s="28">
        <v>0</v>
      </c>
      <c r="Q69" s="26">
        <v>0</v>
      </c>
      <c r="R69" s="27">
        <v>0</v>
      </c>
      <c r="S69" s="28">
        <v>0</v>
      </c>
      <c r="T69" s="26">
        <v>0</v>
      </c>
      <c r="U69" s="27">
        <v>0</v>
      </c>
      <c r="V69" s="28">
        <v>0</v>
      </c>
      <c r="W69" s="26">
        <v>0</v>
      </c>
      <c r="X69" s="27">
        <v>0</v>
      </c>
      <c r="Y69" s="28">
        <v>0</v>
      </c>
      <c r="Z69" s="26">
        <v>0</v>
      </c>
      <c r="AA69" s="27">
        <v>0</v>
      </c>
      <c r="AB69" s="28">
        <v>0</v>
      </c>
      <c r="AC69" s="26">
        <v>0</v>
      </c>
      <c r="AD69" s="27">
        <v>0</v>
      </c>
      <c r="AE69" s="28">
        <v>0</v>
      </c>
      <c r="AF69" s="26">
        <v>0</v>
      </c>
      <c r="AG69" s="27">
        <v>0</v>
      </c>
      <c r="AH69" s="28">
        <v>0</v>
      </c>
      <c r="AI69" s="26">
        <v>0</v>
      </c>
      <c r="AJ69" s="27">
        <v>0</v>
      </c>
      <c r="AK69" s="28">
        <v>0</v>
      </c>
      <c r="AL69" s="26">
        <v>0</v>
      </c>
      <c r="AM69" s="27">
        <v>0</v>
      </c>
      <c r="AN69" s="28">
        <v>0</v>
      </c>
      <c r="AO69" s="26">
        <v>0</v>
      </c>
      <c r="AP69" s="27">
        <v>0</v>
      </c>
      <c r="AQ69" s="28">
        <v>0</v>
      </c>
      <c r="AR69" s="26">
        <v>0</v>
      </c>
      <c r="AS69" s="27">
        <v>0</v>
      </c>
      <c r="AT69" s="28">
        <v>0</v>
      </c>
      <c r="AU69" s="26">
        <v>3503.5890000000004</v>
      </c>
      <c r="AV69" s="27">
        <v>850.00572728999998</v>
      </c>
      <c r="AW69" s="28">
        <v>689.58842159400001</v>
      </c>
    </row>
    <row r="70" spans="1:49" x14ac:dyDescent="0.25">
      <c r="A70" s="9">
        <v>65</v>
      </c>
      <c r="B70" s="78" t="s">
        <v>69</v>
      </c>
      <c r="C70" s="96">
        <v>4.4999999999999998E-2</v>
      </c>
      <c r="D70" s="96" t="s">
        <v>304</v>
      </c>
      <c r="E70" s="98">
        <v>41996</v>
      </c>
      <c r="F70" s="98">
        <v>41996</v>
      </c>
      <c r="G70" s="113" t="s">
        <v>634</v>
      </c>
      <c r="H70" s="87">
        <f t="shared" si="1"/>
        <v>5501.5956000000024</v>
      </c>
      <c r="I70" s="21">
        <f t="shared" si="1"/>
        <v>1334.7421085160001</v>
      </c>
      <c r="J70" s="22">
        <f t="shared" ref="J70:J135" si="41">I70/H70</f>
        <v>0.24260999999999991</v>
      </c>
      <c r="K70" s="23">
        <f t="shared" si="3"/>
        <v>1107.4999258740004</v>
      </c>
      <c r="L70" s="24">
        <v>133.47</v>
      </c>
      <c r="M70" s="25">
        <f t="shared" ref="M70:M135" si="42">K70-L70</f>
        <v>974.02992587400036</v>
      </c>
      <c r="N70" s="26">
        <v>0</v>
      </c>
      <c r="O70" s="27">
        <v>0</v>
      </c>
      <c r="P70" s="28">
        <v>0</v>
      </c>
      <c r="Q70" s="26">
        <v>0</v>
      </c>
      <c r="R70" s="27">
        <v>0</v>
      </c>
      <c r="S70" s="28">
        <v>0</v>
      </c>
      <c r="T70" s="26">
        <v>0</v>
      </c>
      <c r="U70" s="27">
        <v>0</v>
      </c>
      <c r="V70" s="28">
        <v>0</v>
      </c>
      <c r="W70" s="26">
        <v>0</v>
      </c>
      <c r="X70" s="27">
        <v>0</v>
      </c>
      <c r="Y70" s="28">
        <v>0</v>
      </c>
      <c r="Z70" s="26">
        <v>0</v>
      </c>
      <c r="AA70" s="27">
        <v>0</v>
      </c>
      <c r="AB70" s="28">
        <v>0</v>
      </c>
      <c r="AC70" s="26">
        <v>0</v>
      </c>
      <c r="AD70" s="27">
        <v>0</v>
      </c>
      <c r="AE70" s="28">
        <v>0</v>
      </c>
      <c r="AF70" s="26">
        <v>0</v>
      </c>
      <c r="AG70" s="27">
        <v>0</v>
      </c>
      <c r="AH70" s="28">
        <v>0</v>
      </c>
      <c r="AI70" s="26">
        <v>0</v>
      </c>
      <c r="AJ70" s="27">
        <v>0</v>
      </c>
      <c r="AK70" s="28">
        <v>0</v>
      </c>
      <c r="AL70" s="26">
        <v>0</v>
      </c>
      <c r="AM70" s="27">
        <v>0</v>
      </c>
      <c r="AN70" s="28">
        <v>0</v>
      </c>
      <c r="AO70" s="26">
        <v>0</v>
      </c>
      <c r="AP70" s="27">
        <v>0</v>
      </c>
      <c r="AQ70" s="28">
        <v>0</v>
      </c>
      <c r="AR70" s="26">
        <v>0</v>
      </c>
      <c r="AS70" s="27">
        <v>0</v>
      </c>
      <c r="AT70" s="28">
        <v>0</v>
      </c>
      <c r="AU70" s="26">
        <v>5501.5956000000024</v>
      </c>
      <c r="AV70" s="27">
        <v>1334.7421085160001</v>
      </c>
      <c r="AW70" s="28">
        <v>1107.4999258740004</v>
      </c>
    </row>
    <row r="71" spans="1:49" x14ac:dyDescent="0.25">
      <c r="A71" s="19">
        <v>66</v>
      </c>
      <c r="B71" s="78" t="s">
        <v>70</v>
      </c>
      <c r="C71" s="108">
        <v>6.492</v>
      </c>
      <c r="D71" s="108" t="s">
        <v>380</v>
      </c>
      <c r="E71" s="91">
        <v>41059</v>
      </c>
      <c r="F71" s="91">
        <v>41059</v>
      </c>
      <c r="G71" s="111" t="s">
        <v>428</v>
      </c>
      <c r="H71" s="87">
        <f t="shared" ref="H71:I136" si="43">N71+Q71+T71+W71+Z71+AC71+AF71+AI71+AL71+AO71+AR71+AU71</f>
        <v>52000000.399999991</v>
      </c>
      <c r="I71" s="21">
        <f t="shared" si="43"/>
        <v>7197865.4223620007</v>
      </c>
      <c r="J71" s="22">
        <f t="shared" si="41"/>
        <v>0.13842048782680397</v>
      </c>
      <c r="K71" s="23">
        <f t="shared" ref="K71:K136" si="44">P71+S71+V71+Y71+AB71+AE71+AH71+AK71+AN71+AQ71+AT71+AW71</f>
        <v>4591975.1692189993</v>
      </c>
      <c r="L71" s="24">
        <v>719786.53</v>
      </c>
      <c r="M71" s="25">
        <f t="shared" si="42"/>
        <v>3872188.6392189991</v>
      </c>
      <c r="N71" s="26">
        <v>4505777.1000000006</v>
      </c>
      <c r="O71" s="27">
        <v>634638.70453500049</v>
      </c>
      <c r="P71" s="28">
        <v>444456.65782199957</v>
      </c>
      <c r="Q71" s="26">
        <v>4317016.2</v>
      </c>
      <c r="R71" s="27">
        <v>596568.46867799922</v>
      </c>
      <c r="S71" s="28">
        <v>412449.11283600004</v>
      </c>
      <c r="T71" s="26">
        <v>4756506.9000000004</v>
      </c>
      <c r="U71" s="27">
        <v>657301.68851100095</v>
      </c>
      <c r="V71" s="28">
        <v>459230.14454699983</v>
      </c>
      <c r="W71" s="26">
        <v>4627126.7999999961</v>
      </c>
      <c r="X71" s="27">
        <v>639422.65249200026</v>
      </c>
      <c r="Y71" s="28">
        <v>435983.67940199986</v>
      </c>
      <c r="Z71" s="26">
        <v>3349682.4</v>
      </c>
      <c r="AA71" s="27">
        <v>462892.61085599993</v>
      </c>
      <c r="AB71" s="28">
        <v>298037.97909599979</v>
      </c>
      <c r="AC71" s="26">
        <v>4565031.3000000007</v>
      </c>
      <c r="AD71" s="27">
        <v>630841.67534699989</v>
      </c>
      <c r="AE71" s="28">
        <v>382042.9694099999</v>
      </c>
      <c r="AF71" s="26">
        <v>4519506.6000000043</v>
      </c>
      <c r="AG71" s="27">
        <v>624550.6170540005</v>
      </c>
      <c r="AH71" s="28">
        <v>361107.34070999961</v>
      </c>
      <c r="AI71" s="26">
        <v>4555115.0999999959</v>
      </c>
      <c r="AJ71" s="27">
        <v>629471.35566899972</v>
      </c>
      <c r="AK71" s="28">
        <v>374836.46610900003</v>
      </c>
      <c r="AL71" s="26">
        <v>4630133.9999999953</v>
      </c>
      <c r="AM71" s="27">
        <v>639838.21745999926</v>
      </c>
      <c r="AN71" s="28">
        <v>374134.86197100003</v>
      </c>
      <c r="AO71" s="26">
        <v>4811612.4000000088</v>
      </c>
      <c r="AP71" s="27">
        <v>664916.71755599952</v>
      </c>
      <c r="AQ71" s="28">
        <v>406426.01140499994</v>
      </c>
      <c r="AR71" s="26">
        <v>4647197.4000000013</v>
      </c>
      <c r="AS71" s="27">
        <v>642196.20870600035</v>
      </c>
      <c r="AT71" s="28">
        <v>407939.47069200029</v>
      </c>
      <c r="AU71" s="26">
        <v>2715294.1999999988</v>
      </c>
      <c r="AV71" s="27">
        <v>375226.50549800048</v>
      </c>
      <c r="AW71" s="28">
        <v>235330.47521900004</v>
      </c>
    </row>
    <row r="72" spans="1:49" x14ac:dyDescent="0.25">
      <c r="A72" s="9">
        <v>67</v>
      </c>
      <c r="B72" s="78" t="s">
        <v>71</v>
      </c>
      <c r="C72" s="96">
        <v>3.99</v>
      </c>
      <c r="D72" s="96" t="s">
        <v>304</v>
      </c>
      <c r="E72" s="98">
        <v>41919</v>
      </c>
      <c r="F72" s="98">
        <v>41919</v>
      </c>
      <c r="G72" s="113" t="s">
        <v>635</v>
      </c>
      <c r="H72" s="87">
        <f t="shared" si="43"/>
        <v>7565842.799999998</v>
      </c>
      <c r="I72" s="21">
        <f t="shared" si="43"/>
        <v>1237090.9562279994</v>
      </c>
      <c r="J72" s="22">
        <f t="shared" si="41"/>
        <v>0.16350999999999996</v>
      </c>
      <c r="K72" s="23">
        <f t="shared" si="44"/>
        <v>856748.55879300018</v>
      </c>
      <c r="L72" s="24">
        <v>79122.490000000005</v>
      </c>
      <c r="M72" s="25">
        <f t="shared" si="42"/>
        <v>777626.06879300019</v>
      </c>
      <c r="N72" s="26">
        <v>0</v>
      </c>
      <c r="O72" s="27">
        <v>0</v>
      </c>
      <c r="P72" s="28">
        <v>0</v>
      </c>
      <c r="Q72" s="26">
        <v>0</v>
      </c>
      <c r="R72" s="27">
        <v>0</v>
      </c>
      <c r="S72" s="28">
        <v>0</v>
      </c>
      <c r="T72" s="26">
        <v>0</v>
      </c>
      <c r="U72" s="27">
        <v>0</v>
      </c>
      <c r="V72" s="28">
        <v>0</v>
      </c>
      <c r="W72" s="26">
        <v>0</v>
      </c>
      <c r="X72" s="27">
        <v>0</v>
      </c>
      <c r="Y72" s="28">
        <v>0</v>
      </c>
      <c r="Z72" s="26">
        <v>0</v>
      </c>
      <c r="AA72" s="27">
        <v>0</v>
      </c>
      <c r="AB72" s="28">
        <v>0</v>
      </c>
      <c r="AC72" s="26">
        <v>0</v>
      </c>
      <c r="AD72" s="27">
        <v>0</v>
      </c>
      <c r="AE72" s="28">
        <v>0</v>
      </c>
      <c r="AF72" s="26">
        <v>0</v>
      </c>
      <c r="AG72" s="27">
        <v>0</v>
      </c>
      <c r="AH72" s="28">
        <v>0</v>
      </c>
      <c r="AI72" s="26">
        <v>0</v>
      </c>
      <c r="AJ72" s="27">
        <v>0</v>
      </c>
      <c r="AK72" s="28">
        <v>0</v>
      </c>
      <c r="AL72" s="26">
        <v>0</v>
      </c>
      <c r="AM72" s="27">
        <v>0</v>
      </c>
      <c r="AN72" s="28">
        <v>0</v>
      </c>
      <c r="AO72" s="26">
        <v>2112157.7999999989</v>
      </c>
      <c r="AP72" s="27">
        <v>345358.92187799967</v>
      </c>
      <c r="AQ72" s="28">
        <v>235864.98173699997</v>
      </c>
      <c r="AR72" s="26">
        <v>2682410.6999999993</v>
      </c>
      <c r="AS72" s="27">
        <v>438600.97355699941</v>
      </c>
      <c r="AT72" s="28">
        <v>303171.04139399988</v>
      </c>
      <c r="AU72" s="26">
        <v>2771274.3</v>
      </c>
      <c r="AV72" s="27">
        <v>453131.06079300022</v>
      </c>
      <c r="AW72" s="28">
        <v>317712.53566200036</v>
      </c>
    </row>
    <row r="73" spans="1:49" x14ac:dyDescent="0.25">
      <c r="A73" s="9">
        <v>68</v>
      </c>
      <c r="B73" s="78" t="s">
        <v>72</v>
      </c>
      <c r="C73" s="96">
        <v>0.5</v>
      </c>
      <c r="D73" s="96" t="s">
        <v>304</v>
      </c>
      <c r="E73" s="98">
        <v>41803</v>
      </c>
      <c r="F73" s="98">
        <v>41803</v>
      </c>
      <c r="G73" s="113" t="s">
        <v>636</v>
      </c>
      <c r="H73" s="87">
        <f t="shared" si="43"/>
        <v>1257754.9999999998</v>
      </c>
      <c r="I73" s="21">
        <f t="shared" si="43"/>
        <v>244494.99445000003</v>
      </c>
      <c r="J73" s="22">
        <f t="shared" si="41"/>
        <v>0.19439000000000006</v>
      </c>
      <c r="K73" s="23">
        <f t="shared" si="44"/>
        <v>178977.01498159999</v>
      </c>
      <c r="L73" s="24">
        <v>18551.649999999998</v>
      </c>
      <c r="M73" s="25">
        <f t="shared" si="42"/>
        <v>160425.3649816</v>
      </c>
      <c r="N73" s="26">
        <v>0</v>
      </c>
      <c r="O73" s="27">
        <v>0</v>
      </c>
      <c r="P73" s="28">
        <v>0</v>
      </c>
      <c r="Q73" s="26">
        <v>0</v>
      </c>
      <c r="R73" s="27">
        <v>0</v>
      </c>
      <c r="S73" s="28">
        <v>0</v>
      </c>
      <c r="T73" s="26">
        <v>0</v>
      </c>
      <c r="U73" s="27">
        <v>0</v>
      </c>
      <c r="V73" s="28">
        <v>0</v>
      </c>
      <c r="W73" s="26">
        <v>0</v>
      </c>
      <c r="X73" s="27">
        <v>0</v>
      </c>
      <c r="Y73" s="28">
        <v>0</v>
      </c>
      <c r="Z73" s="26">
        <v>0</v>
      </c>
      <c r="AA73" s="27">
        <v>0</v>
      </c>
      <c r="AB73" s="28">
        <v>0</v>
      </c>
      <c r="AC73" s="26">
        <v>0</v>
      </c>
      <c r="AD73" s="27">
        <v>0</v>
      </c>
      <c r="AE73" s="28">
        <v>0</v>
      </c>
      <c r="AF73" s="26">
        <v>0</v>
      </c>
      <c r="AG73" s="27">
        <v>0</v>
      </c>
      <c r="AH73" s="28">
        <v>0</v>
      </c>
      <c r="AI73" s="26">
        <v>77826.120000000039</v>
      </c>
      <c r="AJ73" s="27">
        <v>15128.619466799992</v>
      </c>
      <c r="AK73" s="28">
        <v>11409.521859200004</v>
      </c>
      <c r="AL73" s="26">
        <v>265459.91999999981</v>
      </c>
      <c r="AM73" s="27">
        <v>51602.753848799941</v>
      </c>
      <c r="AN73" s="28">
        <v>36402.635712400006</v>
      </c>
      <c r="AO73" s="26">
        <v>307663.63999999984</v>
      </c>
      <c r="AP73" s="27">
        <v>59806.734979600027</v>
      </c>
      <c r="AQ73" s="28">
        <v>43336.873868000017</v>
      </c>
      <c r="AR73" s="26">
        <v>302113.36</v>
      </c>
      <c r="AS73" s="27">
        <v>58727.816050400033</v>
      </c>
      <c r="AT73" s="28">
        <v>43494.035580800017</v>
      </c>
      <c r="AU73" s="26">
        <v>304691.96000000002</v>
      </c>
      <c r="AV73" s="27">
        <v>59229.070104400053</v>
      </c>
      <c r="AW73" s="28">
        <v>44333.947961199963</v>
      </c>
    </row>
    <row r="74" spans="1:49" x14ac:dyDescent="0.25">
      <c r="A74" s="19">
        <v>69</v>
      </c>
      <c r="B74" s="78" t="s">
        <v>73</v>
      </c>
      <c r="C74" s="96">
        <v>3.99</v>
      </c>
      <c r="D74" s="96" t="s">
        <v>304</v>
      </c>
      <c r="E74" s="98">
        <v>41969</v>
      </c>
      <c r="F74" s="98">
        <v>41969</v>
      </c>
      <c r="G74" s="113" t="s">
        <v>637</v>
      </c>
      <c r="H74" s="87">
        <f t="shared" si="43"/>
        <v>3017955.8999999971</v>
      </c>
      <c r="I74" s="21">
        <f t="shared" si="43"/>
        <v>493465.96920899983</v>
      </c>
      <c r="J74" s="22">
        <f t="shared" si="41"/>
        <v>0.1635100000000001</v>
      </c>
      <c r="K74" s="23">
        <f t="shared" si="44"/>
        <v>345722.85891900031</v>
      </c>
      <c r="L74" s="24">
        <v>24673.3</v>
      </c>
      <c r="M74" s="25">
        <f t="shared" si="42"/>
        <v>321049.55891900032</v>
      </c>
      <c r="N74" s="26">
        <v>0</v>
      </c>
      <c r="O74" s="27">
        <v>0</v>
      </c>
      <c r="P74" s="28">
        <v>0</v>
      </c>
      <c r="Q74" s="26">
        <v>0</v>
      </c>
      <c r="R74" s="27">
        <v>0</v>
      </c>
      <c r="S74" s="28">
        <v>0</v>
      </c>
      <c r="T74" s="26">
        <v>0</v>
      </c>
      <c r="U74" s="27">
        <v>0</v>
      </c>
      <c r="V74" s="28">
        <v>0</v>
      </c>
      <c r="W74" s="26">
        <v>0</v>
      </c>
      <c r="X74" s="27">
        <v>0</v>
      </c>
      <c r="Y74" s="28">
        <v>0</v>
      </c>
      <c r="Z74" s="26">
        <v>0</v>
      </c>
      <c r="AA74" s="27">
        <v>0</v>
      </c>
      <c r="AB74" s="28">
        <v>0</v>
      </c>
      <c r="AC74" s="26">
        <v>0</v>
      </c>
      <c r="AD74" s="27">
        <v>0</v>
      </c>
      <c r="AE74" s="28">
        <v>0</v>
      </c>
      <c r="AF74" s="26">
        <v>0</v>
      </c>
      <c r="AG74" s="27">
        <v>0</v>
      </c>
      <c r="AH74" s="28">
        <v>0</v>
      </c>
      <c r="AI74" s="26">
        <v>0</v>
      </c>
      <c r="AJ74" s="27">
        <v>0</v>
      </c>
      <c r="AK74" s="28">
        <v>0</v>
      </c>
      <c r="AL74" s="26">
        <v>0</v>
      </c>
      <c r="AM74" s="27">
        <v>0</v>
      </c>
      <c r="AN74" s="28">
        <v>0</v>
      </c>
      <c r="AO74" s="26">
        <v>0</v>
      </c>
      <c r="AP74" s="27">
        <v>0</v>
      </c>
      <c r="AQ74" s="28">
        <v>0</v>
      </c>
      <c r="AR74" s="26">
        <v>348798.59999999974</v>
      </c>
      <c r="AS74" s="27">
        <v>57032.059086000008</v>
      </c>
      <c r="AT74" s="28">
        <v>38960.747570999993</v>
      </c>
      <c r="AU74" s="26">
        <v>2669157.2999999975</v>
      </c>
      <c r="AV74" s="27">
        <v>436433.91012299981</v>
      </c>
      <c r="AW74" s="28">
        <v>306762.1113480003</v>
      </c>
    </row>
    <row r="75" spans="1:49" x14ac:dyDescent="0.25">
      <c r="A75" s="9">
        <v>70</v>
      </c>
      <c r="B75" s="78" t="s">
        <v>74</v>
      </c>
      <c r="C75" s="96">
        <v>1</v>
      </c>
      <c r="D75" s="96" t="s">
        <v>304</v>
      </c>
      <c r="E75" s="98">
        <v>41885</v>
      </c>
      <c r="F75" s="98">
        <v>41941</v>
      </c>
      <c r="G75" s="113" t="s">
        <v>638</v>
      </c>
      <c r="H75" s="87">
        <f t="shared" si="43"/>
        <v>210096.09999999986</v>
      </c>
      <c r="I75" s="21">
        <f t="shared" si="43"/>
        <v>39674.547524000009</v>
      </c>
      <c r="J75" s="22">
        <f t="shared" si="41"/>
        <v>0.18884000000000017</v>
      </c>
      <c r="K75" s="23">
        <f t="shared" si="44"/>
        <v>28772.105887000012</v>
      </c>
      <c r="L75" s="24">
        <v>2043.8</v>
      </c>
      <c r="M75" s="25">
        <f t="shared" si="42"/>
        <v>26728.305887000013</v>
      </c>
      <c r="N75" s="26">
        <v>0</v>
      </c>
      <c r="O75" s="27">
        <v>0</v>
      </c>
      <c r="P75" s="28">
        <v>0</v>
      </c>
      <c r="Q75" s="26">
        <v>0</v>
      </c>
      <c r="R75" s="27">
        <v>0</v>
      </c>
      <c r="S75" s="28">
        <v>0</v>
      </c>
      <c r="T75" s="26">
        <v>0</v>
      </c>
      <c r="U75" s="27">
        <v>0</v>
      </c>
      <c r="V75" s="28">
        <v>0</v>
      </c>
      <c r="W75" s="26">
        <v>0</v>
      </c>
      <c r="X75" s="27">
        <v>0</v>
      </c>
      <c r="Y75" s="28">
        <v>0</v>
      </c>
      <c r="Z75" s="26">
        <v>0</v>
      </c>
      <c r="AA75" s="27">
        <v>0</v>
      </c>
      <c r="AB75" s="28">
        <v>0</v>
      </c>
      <c r="AC75" s="26">
        <v>0</v>
      </c>
      <c r="AD75" s="27">
        <v>0</v>
      </c>
      <c r="AE75" s="28">
        <v>0</v>
      </c>
      <c r="AF75" s="26">
        <v>0</v>
      </c>
      <c r="AG75" s="27">
        <v>0</v>
      </c>
      <c r="AH75" s="28">
        <v>0</v>
      </c>
      <c r="AI75" s="26">
        <v>0</v>
      </c>
      <c r="AJ75" s="27">
        <v>0</v>
      </c>
      <c r="AK75" s="28">
        <v>0</v>
      </c>
      <c r="AL75" s="26">
        <v>0</v>
      </c>
      <c r="AM75" s="27">
        <v>0</v>
      </c>
      <c r="AN75" s="28">
        <v>0</v>
      </c>
      <c r="AO75" s="26">
        <v>6362.7</v>
      </c>
      <c r="AP75" s="27">
        <v>1201.5322680000002</v>
      </c>
      <c r="AQ75" s="28">
        <v>735.7423409999999</v>
      </c>
      <c r="AR75" s="26">
        <v>21163.9</v>
      </c>
      <c r="AS75" s="27">
        <v>3996.5908760000007</v>
      </c>
      <c r="AT75" s="28">
        <v>2889.5202810000005</v>
      </c>
      <c r="AU75" s="26">
        <v>182569.49999999985</v>
      </c>
      <c r="AV75" s="27">
        <v>34476.424380000011</v>
      </c>
      <c r="AW75" s="28">
        <v>25146.84326500001</v>
      </c>
    </row>
    <row r="76" spans="1:49" x14ac:dyDescent="0.25">
      <c r="A76" s="9">
        <v>71</v>
      </c>
      <c r="B76" s="78" t="s">
        <v>75</v>
      </c>
      <c r="C76" s="108">
        <v>0.6</v>
      </c>
      <c r="D76" s="108" t="s">
        <v>380</v>
      </c>
      <c r="E76" s="91">
        <v>36893</v>
      </c>
      <c r="F76" s="91">
        <v>39417</v>
      </c>
      <c r="G76" s="111" t="s">
        <v>429</v>
      </c>
      <c r="H76" s="87">
        <f t="shared" si="43"/>
        <v>1330781.2145599998</v>
      </c>
      <c r="I76" s="21">
        <f t="shared" si="43"/>
        <v>195894.18161269341</v>
      </c>
      <c r="J76" s="22">
        <f t="shared" si="41"/>
        <v>0.14720239470577626</v>
      </c>
      <c r="K76" s="23">
        <f t="shared" si="44"/>
        <v>135591.59015184129</v>
      </c>
      <c r="L76" s="24">
        <v>9794.7000000000007</v>
      </c>
      <c r="M76" s="25">
        <f t="shared" si="42"/>
        <v>125796.89015184129</v>
      </c>
      <c r="N76" s="26">
        <v>156305.32639999996</v>
      </c>
      <c r="O76" s="27">
        <v>23398.907362080008</v>
      </c>
      <c r="P76" s="28">
        <v>16518.864821820796</v>
      </c>
      <c r="Q76" s="26">
        <v>277451.32639999996</v>
      </c>
      <c r="R76" s="27">
        <v>40749.276308367997</v>
      </c>
      <c r="S76" s="28">
        <v>28902.412443513582</v>
      </c>
      <c r="T76" s="26">
        <v>281107.43606399989</v>
      </c>
      <c r="U76" s="27">
        <v>41286.249134719663</v>
      </c>
      <c r="V76" s="28">
        <v>29559.93129369762</v>
      </c>
      <c r="W76" s="26">
        <v>173857.11504000009</v>
      </c>
      <c r="X76" s="27">
        <v>25534.394485924779</v>
      </c>
      <c r="Y76" s="28">
        <v>17958.367877009601</v>
      </c>
      <c r="Z76" s="26">
        <v>0</v>
      </c>
      <c r="AA76" s="27">
        <v>0</v>
      </c>
      <c r="AB76" s="28">
        <v>0</v>
      </c>
      <c r="AC76" s="26">
        <v>0</v>
      </c>
      <c r="AD76" s="27">
        <v>0</v>
      </c>
      <c r="AE76" s="28">
        <v>0</v>
      </c>
      <c r="AF76" s="26">
        <v>1.1712E-2</v>
      </c>
      <c r="AG76" s="27">
        <v>2.2766956799999999E-3</v>
      </c>
      <c r="AH76" s="28">
        <v>1.3692499199999999E-3</v>
      </c>
      <c r="AI76" s="26">
        <v>0</v>
      </c>
      <c r="AJ76" s="27">
        <v>0</v>
      </c>
      <c r="AK76" s="28">
        <v>0</v>
      </c>
      <c r="AL76" s="26">
        <v>0</v>
      </c>
      <c r="AM76" s="27">
        <v>0</v>
      </c>
      <c r="AN76" s="28">
        <v>0</v>
      </c>
      <c r="AO76" s="26">
        <v>14495.450496000001</v>
      </c>
      <c r="AP76" s="27">
        <v>2128.9468143475201</v>
      </c>
      <c r="AQ76" s="28">
        <v>1186.3511001827205</v>
      </c>
      <c r="AR76" s="26">
        <v>256976.61100799995</v>
      </c>
      <c r="AS76" s="27">
        <v>37742.154858744929</v>
      </c>
      <c r="AT76" s="28">
        <v>24952.625481300471</v>
      </c>
      <c r="AU76" s="26">
        <v>170587.93743999989</v>
      </c>
      <c r="AV76" s="27">
        <v>25054.25037181281</v>
      </c>
      <c r="AW76" s="28">
        <v>16513.035765066561</v>
      </c>
    </row>
    <row r="77" spans="1:49" x14ac:dyDescent="0.25">
      <c r="A77" s="19">
        <v>72</v>
      </c>
      <c r="B77" s="78" t="s">
        <v>76</v>
      </c>
      <c r="C77" s="108">
        <v>1</v>
      </c>
      <c r="D77" s="108" t="s">
        <v>304</v>
      </c>
      <c r="E77" s="91">
        <v>36815</v>
      </c>
      <c r="F77" s="91">
        <v>39479</v>
      </c>
      <c r="G77" s="111" t="s">
        <v>430</v>
      </c>
      <c r="H77" s="87">
        <f t="shared" si="43"/>
        <v>1788853.720018459</v>
      </c>
      <c r="I77" s="21">
        <f t="shared" si="43"/>
        <v>339249.5572099915</v>
      </c>
      <c r="J77" s="22">
        <f t="shared" si="41"/>
        <v>0.18964633799486455</v>
      </c>
      <c r="K77" s="23">
        <f t="shared" si="44"/>
        <v>256606.83541461689</v>
      </c>
      <c r="L77" s="24">
        <v>16962.48</v>
      </c>
      <c r="M77" s="25">
        <f t="shared" si="42"/>
        <v>239644.35541461688</v>
      </c>
      <c r="N77" s="26">
        <v>396269.42903999984</v>
      </c>
      <c r="O77" s="27">
        <v>76273.939701619252</v>
      </c>
      <c r="P77" s="28">
        <v>58904.092666911543</v>
      </c>
      <c r="Q77" s="26">
        <v>305933.63320652873</v>
      </c>
      <c r="R77" s="27">
        <v>57772.507294720897</v>
      </c>
      <c r="S77" s="28">
        <v>44588.090027368053</v>
      </c>
      <c r="T77" s="26">
        <v>244655.51973335538</v>
      </c>
      <c r="U77" s="27">
        <v>46200.74834644681</v>
      </c>
      <c r="V77" s="28">
        <v>35958.633228061713</v>
      </c>
      <c r="W77" s="26">
        <v>122086.76576917962</v>
      </c>
      <c r="X77" s="27">
        <v>23054.864847851914</v>
      </c>
      <c r="Y77" s="28">
        <v>17698.042599050194</v>
      </c>
      <c r="Z77" s="26">
        <v>0</v>
      </c>
      <c r="AA77" s="27">
        <v>0</v>
      </c>
      <c r="AB77" s="28">
        <v>0</v>
      </c>
      <c r="AC77" s="26">
        <v>0</v>
      </c>
      <c r="AD77" s="27">
        <v>0</v>
      </c>
      <c r="AE77" s="28">
        <v>0</v>
      </c>
      <c r="AF77" s="26">
        <v>0</v>
      </c>
      <c r="AG77" s="27">
        <v>0</v>
      </c>
      <c r="AH77" s="28">
        <v>0</v>
      </c>
      <c r="AI77" s="26">
        <v>0</v>
      </c>
      <c r="AJ77" s="27">
        <v>0</v>
      </c>
      <c r="AK77" s="28">
        <v>0</v>
      </c>
      <c r="AL77" s="26">
        <v>0</v>
      </c>
      <c r="AM77" s="27">
        <v>0</v>
      </c>
      <c r="AN77" s="28">
        <v>0</v>
      </c>
      <c r="AO77" s="26">
        <v>124267.04636868277</v>
      </c>
      <c r="AP77" s="27">
        <v>23466.589036262038</v>
      </c>
      <c r="AQ77" s="28">
        <v>17254.239378496539</v>
      </c>
      <c r="AR77" s="26">
        <v>248890.21517736535</v>
      </c>
      <c r="AS77" s="27">
        <v>47000.428234093655</v>
      </c>
      <c r="AT77" s="28">
        <v>34257.576998768636</v>
      </c>
      <c r="AU77" s="26">
        <v>346751.11072334746</v>
      </c>
      <c r="AV77" s="27">
        <v>65480.479748996884</v>
      </c>
      <c r="AW77" s="28">
        <v>47946.160515960226</v>
      </c>
    </row>
    <row r="78" spans="1:49" x14ac:dyDescent="0.25">
      <c r="A78" s="9">
        <v>73</v>
      </c>
      <c r="B78" s="78" t="s">
        <v>77</v>
      </c>
      <c r="C78" s="108">
        <v>0.72699999999999998</v>
      </c>
      <c r="D78" s="108" t="s">
        <v>304</v>
      </c>
      <c r="E78" s="91">
        <v>40961</v>
      </c>
      <c r="F78" s="91">
        <v>40961</v>
      </c>
      <c r="G78" s="111" t="s">
        <v>431</v>
      </c>
      <c r="H78" s="87">
        <f t="shared" si="43"/>
        <v>2549764.4000000004</v>
      </c>
      <c r="I78" s="21">
        <f t="shared" si="43"/>
        <v>490763.08652899979</v>
      </c>
      <c r="J78" s="22">
        <f t="shared" si="41"/>
        <v>0.19247389544265334</v>
      </c>
      <c r="K78" s="23">
        <f t="shared" si="44"/>
        <v>372283.9184180001</v>
      </c>
      <c r="L78" s="24">
        <v>24538.190000000002</v>
      </c>
      <c r="M78" s="25">
        <f t="shared" si="42"/>
        <v>347745.7284180001</v>
      </c>
      <c r="N78" s="26">
        <v>403467.7000000003</v>
      </c>
      <c r="O78" s="27">
        <v>78910.212765999866</v>
      </c>
      <c r="P78" s="28">
        <v>61601.145538000063</v>
      </c>
      <c r="Q78" s="26">
        <v>319706.3</v>
      </c>
      <c r="R78" s="27">
        <v>61348.441906999942</v>
      </c>
      <c r="S78" s="28">
        <v>47831.085520000051</v>
      </c>
      <c r="T78" s="26">
        <v>380087.49999999977</v>
      </c>
      <c r="U78" s="27">
        <v>72934.990375000125</v>
      </c>
      <c r="V78" s="28">
        <v>57064.92050499998</v>
      </c>
      <c r="W78" s="26">
        <v>263857.50000000012</v>
      </c>
      <c r="X78" s="27">
        <v>50631.615675000023</v>
      </c>
      <c r="Y78" s="28">
        <v>39120.679093999985</v>
      </c>
      <c r="Z78" s="26">
        <v>59737.600000000006</v>
      </c>
      <c r="AA78" s="27">
        <v>11463.048063999999</v>
      </c>
      <c r="AB78" s="28">
        <v>8345.5964279999953</v>
      </c>
      <c r="AC78" s="26">
        <v>42526.100000000035</v>
      </c>
      <c r="AD78" s="27">
        <v>8160.3333290000028</v>
      </c>
      <c r="AE78" s="28">
        <v>5928.6200329999956</v>
      </c>
      <c r="AF78" s="26">
        <v>34341.800000000003</v>
      </c>
      <c r="AG78" s="27">
        <v>6589.8480019999943</v>
      </c>
      <c r="AH78" s="28">
        <v>4760.9523039999976</v>
      </c>
      <c r="AI78" s="26">
        <v>18677.100000000009</v>
      </c>
      <c r="AJ78" s="27">
        <v>3583.9487190000018</v>
      </c>
      <c r="AK78" s="28">
        <v>2488.3994239999988</v>
      </c>
      <c r="AL78" s="26">
        <v>12561.899999999998</v>
      </c>
      <c r="AM78" s="27">
        <v>2410.5029910000003</v>
      </c>
      <c r="AN78" s="28">
        <v>1659.6424509999995</v>
      </c>
      <c r="AO78" s="26">
        <v>269544.60000000021</v>
      </c>
      <c r="AP78" s="27">
        <v>51722.913293999991</v>
      </c>
      <c r="AQ78" s="28">
        <v>37418.473479</v>
      </c>
      <c r="AR78" s="26">
        <v>376003.5</v>
      </c>
      <c r="AS78" s="27">
        <v>72151.311614999955</v>
      </c>
      <c r="AT78" s="28">
        <v>53168.104332000003</v>
      </c>
      <c r="AU78" s="26">
        <v>369252.80000000005</v>
      </c>
      <c r="AV78" s="27">
        <v>70855.919791999971</v>
      </c>
      <c r="AW78" s="28">
        <v>52896.299310000053</v>
      </c>
    </row>
    <row r="79" spans="1:49" x14ac:dyDescent="0.25">
      <c r="A79" s="9">
        <v>74</v>
      </c>
      <c r="B79" s="78" t="s">
        <v>660</v>
      </c>
      <c r="C79" s="108">
        <v>0.99</v>
      </c>
      <c r="D79" s="108" t="s">
        <v>304</v>
      </c>
      <c r="E79" s="91">
        <v>41523</v>
      </c>
      <c r="F79" s="91">
        <v>41563</v>
      </c>
      <c r="G79" s="111" t="s">
        <v>639</v>
      </c>
      <c r="H79" s="87">
        <f t="shared" si="43"/>
        <v>6525911.3600000003</v>
      </c>
      <c r="I79" s="21">
        <f t="shared" si="43"/>
        <v>1234877.0336879999</v>
      </c>
      <c r="J79" s="22">
        <f t="shared" si="41"/>
        <v>0.18922675555433838</v>
      </c>
      <c r="K79" s="23">
        <f t="shared" si="44"/>
        <v>911605.08261879999</v>
      </c>
      <c r="L79" s="24">
        <v>61743.860000000008</v>
      </c>
      <c r="M79" s="25">
        <f t="shared" si="42"/>
        <v>849861.22261880001</v>
      </c>
      <c r="N79" s="26">
        <v>693388.04</v>
      </c>
      <c r="O79" s="27">
        <v>133463.32993919999</v>
      </c>
      <c r="P79" s="28">
        <v>103752.6869912</v>
      </c>
      <c r="Q79" s="26">
        <v>618863.92000000027</v>
      </c>
      <c r="R79" s="27">
        <v>116866.2626528001</v>
      </c>
      <c r="S79" s="28">
        <v>90484.525525999998</v>
      </c>
      <c r="T79" s="26">
        <v>548522.76000000024</v>
      </c>
      <c r="U79" s="27">
        <v>103583.03799840005</v>
      </c>
      <c r="V79" s="28">
        <v>80274.979108399915</v>
      </c>
      <c r="W79" s="26">
        <v>646335.35999999952</v>
      </c>
      <c r="X79" s="27">
        <v>122053.96938239985</v>
      </c>
      <c r="Y79" s="28">
        <v>93602.286519600006</v>
      </c>
      <c r="Z79" s="26">
        <v>510590.20000000036</v>
      </c>
      <c r="AA79" s="27">
        <v>96419.853367999982</v>
      </c>
      <c r="AB79" s="28">
        <v>70062.464171600004</v>
      </c>
      <c r="AC79" s="26">
        <v>558647.92000000016</v>
      </c>
      <c r="AD79" s="27">
        <v>105495.07321279989</v>
      </c>
      <c r="AE79" s="28">
        <v>74615.580550799932</v>
      </c>
      <c r="AF79" s="26">
        <v>516007.76000000024</v>
      </c>
      <c r="AG79" s="27">
        <v>97442.905398400093</v>
      </c>
      <c r="AH79" s="28">
        <v>68547.549055999989</v>
      </c>
      <c r="AI79" s="26">
        <v>534092.1199999993</v>
      </c>
      <c r="AJ79" s="27">
        <v>100857.95594080004</v>
      </c>
      <c r="AK79" s="28">
        <v>71763.479230400029</v>
      </c>
      <c r="AL79" s="26">
        <v>558944.04000000027</v>
      </c>
      <c r="AM79" s="27">
        <v>105550.99251360011</v>
      </c>
      <c r="AN79" s="28">
        <v>73502.102685200007</v>
      </c>
      <c r="AO79" s="26">
        <v>451455.71999999962</v>
      </c>
      <c r="AP79" s="27">
        <v>85252.898164800019</v>
      </c>
      <c r="AQ79" s="28">
        <v>61204.575532800067</v>
      </c>
      <c r="AR79" s="26">
        <v>384796.24000000034</v>
      </c>
      <c r="AS79" s="27">
        <v>72664.92196159999</v>
      </c>
      <c r="AT79" s="28">
        <v>53264.547876400015</v>
      </c>
      <c r="AU79" s="26">
        <v>504267.27999999991</v>
      </c>
      <c r="AV79" s="27">
        <v>95225.833155199973</v>
      </c>
      <c r="AW79" s="28">
        <v>70530.30537039999</v>
      </c>
    </row>
    <row r="80" spans="1:49" x14ac:dyDescent="0.25">
      <c r="A80" s="19">
        <v>75</v>
      </c>
      <c r="B80" s="78" t="s">
        <v>660</v>
      </c>
      <c r="C80" s="96">
        <v>4.7E-2</v>
      </c>
      <c r="D80" s="96" t="s">
        <v>304</v>
      </c>
      <c r="E80" s="98">
        <v>41667</v>
      </c>
      <c r="F80" s="98">
        <v>41667</v>
      </c>
      <c r="G80" s="113" t="s">
        <v>640</v>
      </c>
      <c r="H80" s="87">
        <f t="shared" si="43"/>
        <v>337489.47179999994</v>
      </c>
      <c r="I80" s="21">
        <f t="shared" si="43"/>
        <v>81878.320753398017</v>
      </c>
      <c r="J80" s="22">
        <f t="shared" si="41"/>
        <v>0.2426100000000001</v>
      </c>
      <c r="K80" s="23">
        <f t="shared" si="44"/>
        <v>64842.569757966005</v>
      </c>
      <c r="L80" s="24">
        <v>4093.9</v>
      </c>
      <c r="M80" s="25">
        <f t="shared" si="42"/>
        <v>60748.669757966003</v>
      </c>
      <c r="N80" s="26">
        <v>0</v>
      </c>
      <c r="O80" s="27">
        <v>0</v>
      </c>
      <c r="P80" s="28">
        <v>0</v>
      </c>
      <c r="Q80" s="26">
        <v>27805.157900000009</v>
      </c>
      <c r="R80" s="27">
        <v>6745.8093581189951</v>
      </c>
      <c r="S80" s="28">
        <v>5553.938584806996</v>
      </c>
      <c r="T80" s="26">
        <v>32742.829900000012</v>
      </c>
      <c r="U80" s="27">
        <v>7943.737962039002</v>
      </c>
      <c r="V80" s="28">
        <v>6582.4500967830008</v>
      </c>
      <c r="W80" s="26">
        <v>31691.928799999983</v>
      </c>
      <c r="X80" s="27">
        <v>7688.7788461679938</v>
      </c>
      <c r="Y80" s="28">
        <v>6296.120188076</v>
      </c>
      <c r="Z80" s="26">
        <v>31653.456699999959</v>
      </c>
      <c r="AA80" s="27">
        <v>7679.4451299870116</v>
      </c>
      <c r="AB80" s="28">
        <v>6056.2349426670071</v>
      </c>
      <c r="AC80" s="26">
        <v>30941.390300000003</v>
      </c>
      <c r="AD80" s="27">
        <v>7506.6907006830024</v>
      </c>
      <c r="AE80" s="28">
        <v>5807.4833840289975</v>
      </c>
      <c r="AF80" s="26">
        <v>31586.008000000038</v>
      </c>
      <c r="AG80" s="27">
        <v>7663.0814008800053</v>
      </c>
      <c r="AH80" s="28">
        <v>5857.1669515539998</v>
      </c>
      <c r="AI80" s="26">
        <v>31527.223099999992</v>
      </c>
      <c r="AJ80" s="27">
        <v>7648.819596291004</v>
      </c>
      <c r="AK80" s="28">
        <v>5914.808038383997</v>
      </c>
      <c r="AL80" s="26">
        <v>30985.21980000001</v>
      </c>
      <c r="AM80" s="27">
        <v>7517.3241756780053</v>
      </c>
      <c r="AN80" s="28">
        <v>5736.4904852060026</v>
      </c>
      <c r="AO80" s="26">
        <v>28980.229699999956</v>
      </c>
      <c r="AP80" s="27">
        <v>7030.8935275170061</v>
      </c>
      <c r="AQ80" s="28">
        <v>5497.4656966529983</v>
      </c>
      <c r="AR80" s="26">
        <v>30178.502999999997</v>
      </c>
      <c r="AS80" s="27">
        <v>7321.6066128299972</v>
      </c>
      <c r="AT80" s="28">
        <v>5800.6952610870076</v>
      </c>
      <c r="AU80" s="26">
        <v>29397.524600000004</v>
      </c>
      <c r="AV80" s="27">
        <v>7132.1334432059994</v>
      </c>
      <c r="AW80" s="28">
        <v>5739.716128719996</v>
      </c>
    </row>
    <row r="81" spans="1:49" x14ac:dyDescent="0.25">
      <c r="A81" s="9">
        <v>76</v>
      </c>
      <c r="B81" s="78" t="s">
        <v>78</v>
      </c>
      <c r="C81" s="108">
        <v>0.13500000000000001</v>
      </c>
      <c r="D81" s="108" t="s">
        <v>304</v>
      </c>
      <c r="E81" s="91">
        <v>41162</v>
      </c>
      <c r="F81" s="91">
        <v>41162</v>
      </c>
      <c r="G81" s="111" t="s">
        <v>432</v>
      </c>
      <c r="H81" s="87">
        <f t="shared" si="43"/>
        <v>1046966.9460000003</v>
      </c>
      <c r="I81" s="21">
        <f t="shared" si="43"/>
        <v>231081.78913734006</v>
      </c>
      <c r="J81" s="22">
        <f t="shared" si="41"/>
        <v>0.22071545813380433</v>
      </c>
      <c r="K81" s="23">
        <f t="shared" si="44"/>
        <v>178764.37967718006</v>
      </c>
      <c r="L81" s="24">
        <v>16332.420000000002</v>
      </c>
      <c r="M81" s="25">
        <f t="shared" si="42"/>
        <v>162431.95967718004</v>
      </c>
      <c r="N81" s="26">
        <v>90241.175999999905</v>
      </c>
      <c r="O81" s="27">
        <v>20267.265717839997</v>
      </c>
      <c r="P81" s="28">
        <v>16387.733040960014</v>
      </c>
      <c r="Q81" s="26">
        <v>79875.570000000182</v>
      </c>
      <c r="R81" s="27">
        <v>17600.581849499995</v>
      </c>
      <c r="S81" s="28">
        <v>14195.233693380005</v>
      </c>
      <c r="T81" s="26">
        <v>88381.337999999974</v>
      </c>
      <c r="U81" s="27">
        <v>19474.8278283</v>
      </c>
      <c r="V81" s="28">
        <v>15792.150760320001</v>
      </c>
      <c r="W81" s="26">
        <v>86884.055999999997</v>
      </c>
      <c r="X81" s="27">
        <v>19144.90173960002</v>
      </c>
      <c r="Y81" s="28">
        <v>15325.516575359979</v>
      </c>
      <c r="Z81" s="26">
        <v>86586.00600000011</v>
      </c>
      <c r="AA81" s="27">
        <v>19079.2264221</v>
      </c>
      <c r="AB81" s="28">
        <v>14625.783594659993</v>
      </c>
      <c r="AC81" s="26">
        <v>85405.439999999973</v>
      </c>
      <c r="AD81" s="27">
        <v>18819.088704000013</v>
      </c>
      <c r="AE81" s="28">
        <v>14169.554447400029</v>
      </c>
      <c r="AF81" s="26">
        <v>87919.266000000032</v>
      </c>
      <c r="AG81" s="27">
        <v>19373.010263099997</v>
      </c>
      <c r="AH81" s="28">
        <v>14353.497452279989</v>
      </c>
      <c r="AI81" s="26">
        <v>87227.099999999948</v>
      </c>
      <c r="AJ81" s="27">
        <v>19220.491484999995</v>
      </c>
      <c r="AK81" s="28">
        <v>14434.982212380008</v>
      </c>
      <c r="AL81" s="26">
        <v>84866.544000000053</v>
      </c>
      <c r="AM81" s="27">
        <v>18700.342970399986</v>
      </c>
      <c r="AN81" s="28">
        <v>13823.992093140014</v>
      </c>
      <c r="AO81" s="26">
        <v>92381.406000000075</v>
      </c>
      <c r="AP81" s="27">
        <v>20356.242812100001</v>
      </c>
      <c r="AQ81" s="28">
        <v>15396.153551640007</v>
      </c>
      <c r="AR81" s="26">
        <v>87383.321999999971</v>
      </c>
      <c r="AS81" s="27">
        <v>19254.915002700018</v>
      </c>
      <c r="AT81" s="28">
        <v>14852.64829488</v>
      </c>
      <c r="AU81" s="26">
        <v>89815.722000000023</v>
      </c>
      <c r="AV81" s="27">
        <v>19790.894342699998</v>
      </c>
      <c r="AW81" s="28">
        <v>15407.13396077998</v>
      </c>
    </row>
    <row r="82" spans="1:49" x14ac:dyDescent="0.25">
      <c r="A82" s="9">
        <v>77</v>
      </c>
      <c r="B82" s="78" t="s">
        <v>661</v>
      </c>
      <c r="C82" s="108">
        <v>2.294</v>
      </c>
      <c r="D82" s="108" t="s">
        <v>304</v>
      </c>
      <c r="E82" s="91">
        <v>41180</v>
      </c>
      <c r="F82" s="91">
        <v>41180</v>
      </c>
      <c r="G82" s="111" t="s">
        <v>433</v>
      </c>
      <c r="H82" s="87">
        <f t="shared" si="43"/>
        <v>11140015.6</v>
      </c>
      <c r="I82" s="21">
        <f t="shared" si="43"/>
        <v>1877140.6944840001</v>
      </c>
      <c r="J82" s="22">
        <f t="shared" si="41"/>
        <v>0.16850431470526847</v>
      </c>
      <c r="K82" s="23">
        <f t="shared" si="44"/>
        <v>1330930.6961200004</v>
      </c>
      <c r="L82" s="24">
        <v>93857.049999999988</v>
      </c>
      <c r="M82" s="25">
        <f t="shared" si="42"/>
        <v>1237073.6461200004</v>
      </c>
      <c r="N82" s="26">
        <v>1386179.5999999989</v>
      </c>
      <c r="O82" s="27">
        <v>237715.93960400007</v>
      </c>
      <c r="P82" s="28">
        <v>178206.04159600005</v>
      </c>
      <c r="Q82" s="26">
        <v>1234284.8000000012</v>
      </c>
      <c r="R82" s="27">
        <v>207458.58918399987</v>
      </c>
      <c r="S82" s="28">
        <v>154675.54120000007</v>
      </c>
      <c r="T82" s="26">
        <v>1379313.2000000007</v>
      </c>
      <c r="U82" s="27">
        <v>231834.96265600019</v>
      </c>
      <c r="V82" s="28">
        <v>174495.78307999988</v>
      </c>
      <c r="W82" s="26">
        <v>1034869.6000000003</v>
      </c>
      <c r="X82" s="27">
        <v>173940.88236799999</v>
      </c>
      <c r="Y82" s="28">
        <v>129097.22923600004</v>
      </c>
      <c r="Z82" s="26">
        <v>651293.59999999939</v>
      </c>
      <c r="AA82" s="27">
        <v>109469.42828800013</v>
      </c>
      <c r="AB82" s="28">
        <v>74135.411864000023</v>
      </c>
      <c r="AC82" s="26">
        <v>651966.39999999944</v>
      </c>
      <c r="AD82" s="27">
        <v>109582.51251199991</v>
      </c>
      <c r="AE82" s="28">
        <v>72275.425748000038</v>
      </c>
      <c r="AF82" s="26">
        <v>384296.40000000014</v>
      </c>
      <c r="AG82" s="27">
        <v>64592.538912000076</v>
      </c>
      <c r="AH82" s="28">
        <v>42296.368711999989</v>
      </c>
      <c r="AI82" s="26">
        <v>597496</v>
      </c>
      <c r="AJ82" s="27">
        <v>100427.12768000001</v>
      </c>
      <c r="AK82" s="28">
        <v>67580.071852000052</v>
      </c>
      <c r="AL82" s="26">
        <v>604908.00000000012</v>
      </c>
      <c r="AM82" s="27">
        <v>101672.93664000003</v>
      </c>
      <c r="AN82" s="28">
        <v>63653.271091999981</v>
      </c>
      <c r="AO82" s="26">
        <v>558617.99999999988</v>
      </c>
      <c r="AP82" s="27">
        <v>93892.51344000001</v>
      </c>
      <c r="AQ82" s="28">
        <v>59311.07422799999</v>
      </c>
      <c r="AR82" s="26">
        <v>1307123.9999999991</v>
      </c>
      <c r="AS82" s="27">
        <v>219701.40191999992</v>
      </c>
      <c r="AT82" s="28">
        <v>154171.12819600015</v>
      </c>
      <c r="AU82" s="26">
        <v>1349666.0000000026</v>
      </c>
      <c r="AV82" s="27">
        <v>226851.86127999998</v>
      </c>
      <c r="AW82" s="28">
        <v>161033.34931600012</v>
      </c>
    </row>
    <row r="83" spans="1:49" x14ac:dyDescent="0.25">
      <c r="A83" s="19">
        <v>78</v>
      </c>
      <c r="B83" s="78" t="s">
        <v>79</v>
      </c>
      <c r="C83" s="96">
        <v>2.1999999999999999E-2</v>
      </c>
      <c r="D83" s="96" t="s">
        <v>304</v>
      </c>
      <c r="E83" s="98">
        <v>41745</v>
      </c>
      <c r="F83" s="98">
        <v>41745</v>
      </c>
      <c r="G83" s="113" t="s">
        <v>641</v>
      </c>
      <c r="H83" s="87">
        <f t="shared" si="43"/>
        <v>23339.557299999993</v>
      </c>
      <c r="I83" s="21">
        <f t="shared" si="43"/>
        <v>5662.4099965530004</v>
      </c>
      <c r="J83" s="22">
        <f t="shared" si="41"/>
        <v>0.24261000000000008</v>
      </c>
      <c r="K83" s="23">
        <f t="shared" si="44"/>
        <v>4533.5864919059995</v>
      </c>
      <c r="L83" s="24">
        <v>566.24</v>
      </c>
      <c r="M83" s="25">
        <f t="shared" si="42"/>
        <v>3967.3464919059998</v>
      </c>
      <c r="N83" s="26">
        <v>0</v>
      </c>
      <c r="O83" s="27">
        <v>0</v>
      </c>
      <c r="P83" s="28">
        <v>0</v>
      </c>
      <c r="Q83" s="26">
        <v>0</v>
      </c>
      <c r="R83" s="27">
        <v>0</v>
      </c>
      <c r="S83" s="28">
        <v>0</v>
      </c>
      <c r="T83" s="26">
        <v>0</v>
      </c>
      <c r="U83" s="27">
        <v>0</v>
      </c>
      <c r="V83" s="28">
        <v>0</v>
      </c>
      <c r="W83" s="26">
        <v>0</v>
      </c>
      <c r="X83" s="27">
        <v>0</v>
      </c>
      <c r="Y83" s="28">
        <v>0</v>
      </c>
      <c r="Z83" s="26">
        <v>0</v>
      </c>
      <c r="AA83" s="27">
        <v>0</v>
      </c>
      <c r="AB83" s="28">
        <v>0</v>
      </c>
      <c r="AC83" s="26">
        <v>0</v>
      </c>
      <c r="AD83" s="27">
        <v>0</v>
      </c>
      <c r="AE83" s="28">
        <v>0</v>
      </c>
      <c r="AF83" s="26">
        <v>0</v>
      </c>
      <c r="AG83" s="27">
        <v>0</v>
      </c>
      <c r="AH83" s="28">
        <v>0</v>
      </c>
      <c r="AI83" s="26">
        <v>0</v>
      </c>
      <c r="AJ83" s="27">
        <v>0</v>
      </c>
      <c r="AK83" s="28">
        <v>0</v>
      </c>
      <c r="AL83" s="26">
        <v>535.89339999999982</v>
      </c>
      <c r="AM83" s="27">
        <v>130.01309777399996</v>
      </c>
      <c r="AN83" s="28">
        <v>94.545301843000004</v>
      </c>
      <c r="AO83" s="26">
        <v>4494.0181999999986</v>
      </c>
      <c r="AP83" s="27">
        <v>1090.2937555019998</v>
      </c>
      <c r="AQ83" s="28">
        <v>849.53472031799947</v>
      </c>
      <c r="AR83" s="26">
        <v>6719.4787000000015</v>
      </c>
      <c r="AS83" s="27">
        <v>1630.2127274069994</v>
      </c>
      <c r="AT83" s="28">
        <v>1320.202507307999</v>
      </c>
      <c r="AU83" s="26">
        <v>11590.166999999996</v>
      </c>
      <c r="AV83" s="27">
        <v>2811.8904158700007</v>
      </c>
      <c r="AW83" s="28">
        <v>2269.3039624370012</v>
      </c>
    </row>
    <row r="84" spans="1:49" x14ac:dyDescent="0.25">
      <c r="A84" s="9">
        <v>79</v>
      </c>
      <c r="B84" s="78" t="s">
        <v>80</v>
      </c>
      <c r="C84" s="108">
        <v>1.4</v>
      </c>
      <c r="D84" s="108" t="s">
        <v>380</v>
      </c>
      <c r="E84" s="91">
        <v>40809</v>
      </c>
      <c r="F84" s="91">
        <v>40809</v>
      </c>
      <c r="G84" s="111" t="s">
        <v>434</v>
      </c>
      <c r="H84" s="87">
        <f t="shared" si="43"/>
        <v>10569465.25</v>
      </c>
      <c r="I84" s="21">
        <f t="shared" si="43"/>
        <v>1961637.0156025004</v>
      </c>
      <c r="J84" s="22">
        <f t="shared" si="41"/>
        <v>0.18559472681009101</v>
      </c>
      <c r="K84" s="23">
        <f t="shared" si="44"/>
        <v>1439929.4897849998</v>
      </c>
      <c r="L84" s="24">
        <v>142343.06</v>
      </c>
      <c r="M84" s="25">
        <f t="shared" si="42"/>
        <v>1297586.4297849997</v>
      </c>
      <c r="N84" s="26">
        <v>991003.75</v>
      </c>
      <c r="O84" s="27">
        <v>187131.23811249985</v>
      </c>
      <c r="P84" s="28">
        <v>144739.44047250017</v>
      </c>
      <c r="Q84" s="26">
        <v>875669.25</v>
      </c>
      <c r="R84" s="27">
        <v>162226.48525500012</v>
      </c>
      <c r="S84" s="28">
        <v>124732.73932749989</v>
      </c>
      <c r="T84" s="26">
        <v>1008785</v>
      </c>
      <c r="U84" s="27">
        <v>186887.50910000005</v>
      </c>
      <c r="V84" s="28">
        <v>144897.99188749996</v>
      </c>
      <c r="W84" s="26">
        <v>972062.25</v>
      </c>
      <c r="X84" s="27">
        <v>180084.25243500012</v>
      </c>
      <c r="Y84" s="28">
        <v>137432.75856749972</v>
      </c>
      <c r="Z84" s="26">
        <v>916256.75</v>
      </c>
      <c r="AA84" s="27">
        <v>169745.72550499995</v>
      </c>
      <c r="AB84" s="28">
        <v>122984.68922249989</v>
      </c>
      <c r="AC84" s="26">
        <v>797516</v>
      </c>
      <c r="AD84" s="27">
        <v>147747.81415999998</v>
      </c>
      <c r="AE84" s="28">
        <v>104936.57512500003</v>
      </c>
      <c r="AF84" s="26">
        <v>871300.75</v>
      </c>
      <c r="AG84" s="27">
        <v>161417.17694500001</v>
      </c>
      <c r="AH84" s="28">
        <v>111989.96992749993</v>
      </c>
      <c r="AI84" s="26">
        <v>770062.5</v>
      </c>
      <c r="AJ84" s="27">
        <v>142661.77874999982</v>
      </c>
      <c r="AK84" s="28">
        <v>99700.214542500107</v>
      </c>
      <c r="AL84" s="26">
        <v>451080</v>
      </c>
      <c r="AM84" s="27">
        <v>83567.080800000011</v>
      </c>
      <c r="AN84" s="28">
        <v>57102.683757499988</v>
      </c>
      <c r="AO84" s="26">
        <v>1008078.25</v>
      </c>
      <c r="AP84" s="27">
        <v>186756.57659500025</v>
      </c>
      <c r="AQ84" s="28">
        <v>132686.40135250005</v>
      </c>
      <c r="AR84" s="26">
        <v>950125.75</v>
      </c>
      <c r="AS84" s="27">
        <v>176020.29644499996</v>
      </c>
      <c r="AT84" s="28">
        <v>128411.21853500004</v>
      </c>
      <c r="AU84" s="26">
        <v>957525</v>
      </c>
      <c r="AV84" s="27">
        <v>177391.08150000012</v>
      </c>
      <c r="AW84" s="28">
        <v>130314.80706750009</v>
      </c>
    </row>
    <row r="85" spans="1:49" x14ac:dyDescent="0.25">
      <c r="A85" s="9">
        <v>80</v>
      </c>
      <c r="B85" s="78" t="s">
        <v>81</v>
      </c>
      <c r="C85" s="108">
        <v>1.1499999999999999</v>
      </c>
      <c r="D85" s="108" t="s">
        <v>304</v>
      </c>
      <c r="E85" s="91">
        <v>41369</v>
      </c>
      <c r="F85" s="91">
        <v>41389</v>
      </c>
      <c r="G85" s="111" t="s">
        <v>435</v>
      </c>
      <c r="H85" s="87">
        <f t="shared" si="43"/>
        <v>7213820.3200000003</v>
      </c>
      <c r="I85" s="21">
        <f t="shared" si="43"/>
        <v>1267447.8378768</v>
      </c>
      <c r="J85" s="22">
        <f t="shared" si="41"/>
        <v>0.17569717315565186</v>
      </c>
      <c r="K85" s="23">
        <f t="shared" si="44"/>
        <v>915255.67365599982</v>
      </c>
      <c r="L85" s="24">
        <v>63372.36</v>
      </c>
      <c r="M85" s="25">
        <f t="shared" si="42"/>
        <v>851883.31365599984</v>
      </c>
      <c r="N85" s="26">
        <v>662968.6400000006</v>
      </c>
      <c r="O85" s="27">
        <v>118624.97875519982</v>
      </c>
      <c r="P85" s="28">
        <v>89991.509542399974</v>
      </c>
      <c r="Q85" s="26">
        <v>654076.80000000063</v>
      </c>
      <c r="R85" s="27">
        <v>114705.44841599991</v>
      </c>
      <c r="S85" s="28">
        <v>86817.851985600064</v>
      </c>
      <c r="T85" s="26">
        <v>736515.19999999844</v>
      </c>
      <c r="U85" s="27">
        <v>129162.67062400003</v>
      </c>
      <c r="V85" s="28">
        <v>98586.850291200084</v>
      </c>
      <c r="W85" s="26">
        <v>659096.32000000053</v>
      </c>
      <c r="X85" s="27">
        <v>115585.72163840002</v>
      </c>
      <c r="Y85" s="28">
        <v>86413.109536000033</v>
      </c>
      <c r="Z85" s="26">
        <v>565552.4800000001</v>
      </c>
      <c r="AA85" s="27">
        <v>99180.938417599929</v>
      </c>
      <c r="AB85" s="28">
        <v>70326.071111999932</v>
      </c>
      <c r="AC85" s="26">
        <v>467843.03999999951</v>
      </c>
      <c r="AD85" s="27">
        <v>82045.633924800117</v>
      </c>
      <c r="AE85" s="28">
        <v>56846.679768000009</v>
      </c>
      <c r="AF85" s="26">
        <v>511024.00000000052</v>
      </c>
      <c r="AG85" s="27">
        <v>89618.278879999998</v>
      </c>
      <c r="AH85" s="28">
        <v>61154.317766399974</v>
      </c>
      <c r="AI85" s="26">
        <v>538634.24000000011</v>
      </c>
      <c r="AJ85" s="27">
        <v>94460.286668800181</v>
      </c>
      <c r="AK85" s="28">
        <v>65434.531094399994</v>
      </c>
      <c r="AL85" s="26">
        <v>390665.91999999981</v>
      </c>
      <c r="AM85" s="27">
        <v>68511.082390400014</v>
      </c>
      <c r="AN85" s="28">
        <v>46359.460737600006</v>
      </c>
      <c r="AO85" s="26">
        <v>597778.87999999966</v>
      </c>
      <c r="AP85" s="27">
        <v>104832.48218560012</v>
      </c>
      <c r="AQ85" s="28">
        <v>73443.876462399916</v>
      </c>
      <c r="AR85" s="26">
        <v>721399.67999999993</v>
      </c>
      <c r="AS85" s="27">
        <v>126511.86188159997</v>
      </c>
      <c r="AT85" s="28">
        <v>90198.597439999954</v>
      </c>
      <c r="AU85" s="26">
        <v>708265.11999999976</v>
      </c>
      <c r="AV85" s="27">
        <v>124208.45409439997</v>
      </c>
      <c r="AW85" s="28">
        <v>89682.817919999987</v>
      </c>
    </row>
    <row r="86" spans="1:49" x14ac:dyDescent="0.25">
      <c r="A86" s="19">
        <v>81</v>
      </c>
      <c r="B86" s="78" t="s">
        <v>684</v>
      </c>
      <c r="C86" s="108">
        <v>0.71499999999999997</v>
      </c>
      <c r="D86" s="108" t="s">
        <v>304</v>
      </c>
      <c r="E86" s="91">
        <v>41361</v>
      </c>
      <c r="F86" s="91">
        <v>41361</v>
      </c>
      <c r="G86" s="111" t="s">
        <v>436</v>
      </c>
      <c r="H86" s="87">
        <f t="shared" si="43"/>
        <v>4309536.040000001</v>
      </c>
      <c r="I86" s="21">
        <f t="shared" si="43"/>
        <v>828669.98144410027</v>
      </c>
      <c r="J86" s="22">
        <f t="shared" si="41"/>
        <v>0.19228751627845769</v>
      </c>
      <c r="K86" s="23">
        <f t="shared" si="44"/>
        <v>614245.24825169996</v>
      </c>
      <c r="L86" s="24">
        <v>41433.49</v>
      </c>
      <c r="M86" s="25">
        <f t="shared" si="42"/>
        <v>572811.75825169997</v>
      </c>
      <c r="N86" s="26">
        <v>464257.65000000061</v>
      </c>
      <c r="O86" s="27">
        <v>90799.511186999967</v>
      </c>
      <c r="P86" s="28">
        <v>70850.257533099983</v>
      </c>
      <c r="Q86" s="26">
        <v>396982.78</v>
      </c>
      <c r="R86" s="27">
        <v>76177.025654200072</v>
      </c>
      <c r="S86" s="28">
        <v>59149.453994699987</v>
      </c>
      <c r="T86" s="26">
        <v>322120.14000000065</v>
      </c>
      <c r="U86" s="27">
        <v>61811.633664599984</v>
      </c>
      <c r="V86" s="28">
        <v>48382.338186799978</v>
      </c>
      <c r="W86" s="26">
        <v>416796.96999999991</v>
      </c>
      <c r="X86" s="27">
        <v>79979.170573300085</v>
      </c>
      <c r="Y86" s="28">
        <v>61565.957774899929</v>
      </c>
      <c r="Z86" s="26">
        <v>383499.27000000014</v>
      </c>
      <c r="AA86" s="27">
        <v>73589.674920300051</v>
      </c>
      <c r="AB86" s="28">
        <v>53570.677154199999</v>
      </c>
      <c r="AC86" s="26">
        <v>430080.39999999973</v>
      </c>
      <c r="AD86" s="27">
        <v>82528.127956000171</v>
      </c>
      <c r="AE86" s="28">
        <v>59045.036130100008</v>
      </c>
      <c r="AF86" s="26">
        <v>419021.25000000012</v>
      </c>
      <c r="AG86" s="27">
        <v>80405.987662500003</v>
      </c>
      <c r="AH86" s="28">
        <v>56409.650571300066</v>
      </c>
      <c r="AI86" s="26">
        <v>311990.10999999969</v>
      </c>
      <c r="AJ86" s="27">
        <v>59867.782207899996</v>
      </c>
      <c r="AK86" s="28">
        <v>43610.347176200048</v>
      </c>
      <c r="AL86" s="26">
        <v>403868.55999999959</v>
      </c>
      <c r="AM86" s="27">
        <v>77498.337978400028</v>
      </c>
      <c r="AN86" s="28">
        <v>54221.865633699999</v>
      </c>
      <c r="AO86" s="26">
        <v>50883.71</v>
      </c>
      <c r="AP86" s="27">
        <v>9764.0751118999979</v>
      </c>
      <c r="AQ86" s="28">
        <v>6814.2290490999976</v>
      </c>
      <c r="AR86" s="26">
        <v>374405.47000000003</v>
      </c>
      <c r="AS86" s="27">
        <v>71844.665638300052</v>
      </c>
      <c r="AT86" s="28">
        <v>52563.171903299954</v>
      </c>
      <c r="AU86" s="26">
        <v>335629.73</v>
      </c>
      <c r="AV86" s="27">
        <v>64403.988889699955</v>
      </c>
      <c r="AW86" s="28">
        <v>48062.263144299977</v>
      </c>
    </row>
    <row r="87" spans="1:49" x14ac:dyDescent="0.25">
      <c r="A87" s="9">
        <v>82</v>
      </c>
      <c r="B87" s="78" t="s">
        <v>662</v>
      </c>
      <c r="C87" s="108">
        <v>0.6</v>
      </c>
      <c r="D87" s="108" t="s">
        <v>304</v>
      </c>
      <c r="E87" s="91">
        <v>38254</v>
      </c>
      <c r="F87" s="91">
        <v>39173</v>
      </c>
      <c r="G87" s="111" t="s">
        <v>437</v>
      </c>
      <c r="H87" s="87">
        <f t="shared" si="43"/>
        <v>772612.29200000037</v>
      </c>
      <c r="I87" s="21">
        <f t="shared" si="43"/>
        <v>139680.1861323622</v>
      </c>
      <c r="J87" s="22">
        <f t="shared" si="41"/>
        <v>0.18078949503998071</v>
      </c>
      <c r="K87" s="23">
        <f t="shared" si="44"/>
        <v>101227.40823618221</v>
      </c>
      <c r="L87" s="24">
        <v>6984.01</v>
      </c>
      <c r="M87" s="25">
        <f t="shared" si="42"/>
        <v>94243.398236182213</v>
      </c>
      <c r="N87" s="26">
        <v>0</v>
      </c>
      <c r="O87" s="27">
        <v>0</v>
      </c>
      <c r="P87" s="28">
        <v>0</v>
      </c>
      <c r="Q87" s="26">
        <v>0</v>
      </c>
      <c r="R87" s="27">
        <v>0</v>
      </c>
      <c r="S87" s="28">
        <v>0</v>
      </c>
      <c r="T87" s="26">
        <v>0</v>
      </c>
      <c r="U87" s="27">
        <v>0</v>
      </c>
      <c r="V87" s="28">
        <v>0</v>
      </c>
      <c r="W87" s="26">
        <v>0</v>
      </c>
      <c r="X87" s="27">
        <v>0</v>
      </c>
      <c r="Y87" s="28">
        <v>0</v>
      </c>
      <c r="Z87" s="26">
        <v>0</v>
      </c>
      <c r="AA87" s="27">
        <v>0</v>
      </c>
      <c r="AB87" s="28">
        <v>0</v>
      </c>
      <c r="AC87" s="26">
        <v>0</v>
      </c>
      <c r="AD87" s="27">
        <v>0</v>
      </c>
      <c r="AE87" s="28">
        <v>0</v>
      </c>
      <c r="AF87" s="26">
        <v>0</v>
      </c>
      <c r="AG87" s="27">
        <v>0</v>
      </c>
      <c r="AH87" s="28">
        <v>0</v>
      </c>
      <c r="AI87" s="26">
        <v>0</v>
      </c>
      <c r="AJ87" s="27">
        <v>0</v>
      </c>
      <c r="AK87" s="28">
        <v>0</v>
      </c>
      <c r="AL87" s="26">
        <v>0</v>
      </c>
      <c r="AM87" s="27">
        <v>0</v>
      </c>
      <c r="AN87" s="28">
        <v>0</v>
      </c>
      <c r="AO87" s="26">
        <v>169153.53199999992</v>
      </c>
      <c r="AP87" s="27">
        <v>28107.073028762195</v>
      </c>
      <c r="AQ87" s="28">
        <v>19658.943302042215</v>
      </c>
      <c r="AR87" s="26">
        <v>317137.36000000034</v>
      </c>
      <c r="AS87" s="27">
        <v>58515.201428000008</v>
      </c>
      <c r="AT87" s="28">
        <v>42523.915731180001</v>
      </c>
      <c r="AU87" s="26">
        <v>286321.4000000002</v>
      </c>
      <c r="AV87" s="27">
        <v>53057.9116756</v>
      </c>
      <c r="AW87" s="28">
        <v>39044.549202959985</v>
      </c>
    </row>
    <row r="88" spans="1:49" x14ac:dyDescent="0.25">
      <c r="A88" s="9">
        <v>83</v>
      </c>
      <c r="B88" s="78" t="s">
        <v>662</v>
      </c>
      <c r="C88" s="108">
        <v>3.948</v>
      </c>
      <c r="D88" s="108" t="s">
        <v>304</v>
      </c>
      <c r="E88" s="91">
        <v>41332</v>
      </c>
      <c r="F88" s="91">
        <v>41333</v>
      </c>
      <c r="G88" s="111" t="s">
        <v>438</v>
      </c>
      <c r="H88" s="87">
        <f t="shared" si="43"/>
        <v>17764999.75</v>
      </c>
      <c r="I88" s="21">
        <f t="shared" si="43"/>
        <v>2910351.3119124998</v>
      </c>
      <c r="J88" s="22">
        <f t="shared" si="41"/>
        <v>0.16382501282683665</v>
      </c>
      <c r="K88" s="23">
        <f t="shared" si="44"/>
        <v>2033016.5068925</v>
      </c>
      <c r="L88" s="24">
        <v>145517.59999999998</v>
      </c>
      <c r="M88" s="25">
        <f t="shared" si="42"/>
        <v>1887498.9068924999</v>
      </c>
      <c r="N88" s="26">
        <v>1685603.25</v>
      </c>
      <c r="O88" s="27">
        <v>281209.19019750023</v>
      </c>
      <c r="P88" s="28">
        <v>209605.22290499994</v>
      </c>
      <c r="Q88" s="26">
        <v>1594761.75</v>
      </c>
      <c r="R88" s="27">
        <v>260759.4937425</v>
      </c>
      <c r="S88" s="28">
        <v>193031.85081000006</v>
      </c>
      <c r="T88" s="26">
        <v>1232369.25</v>
      </c>
      <c r="U88" s="27">
        <v>201504.69606749999</v>
      </c>
      <c r="V88" s="28">
        <v>148203.44396999993</v>
      </c>
      <c r="W88" s="26">
        <v>1244630.25</v>
      </c>
      <c r="X88" s="27">
        <v>203509.49217750016</v>
      </c>
      <c r="Y88" s="28">
        <v>149675.86799999999</v>
      </c>
      <c r="Z88" s="26">
        <v>1384107.75</v>
      </c>
      <c r="AA88" s="27">
        <v>226315.45820249995</v>
      </c>
      <c r="AB88" s="28">
        <v>159104.30679000012</v>
      </c>
      <c r="AC88" s="26">
        <v>1108109.25</v>
      </c>
      <c r="AD88" s="27">
        <v>181186.94346749995</v>
      </c>
      <c r="AE88" s="28">
        <v>127154.33536500001</v>
      </c>
      <c r="AF88" s="26">
        <v>1227664.5</v>
      </c>
      <c r="AG88" s="27">
        <v>200735.42239499989</v>
      </c>
      <c r="AH88" s="28">
        <v>132204.50656500013</v>
      </c>
      <c r="AI88" s="26">
        <v>1829884.5</v>
      </c>
      <c r="AJ88" s="27">
        <v>299204.4145950001</v>
      </c>
      <c r="AK88" s="28">
        <v>203281.62171749998</v>
      </c>
      <c r="AL88" s="26">
        <v>1914093</v>
      </c>
      <c r="AM88" s="27">
        <v>312973.34643000009</v>
      </c>
      <c r="AN88" s="28">
        <v>203016.30706499974</v>
      </c>
      <c r="AO88" s="26">
        <v>2124041.25</v>
      </c>
      <c r="AP88" s="27">
        <v>347301.98478750006</v>
      </c>
      <c r="AQ88" s="28">
        <v>232807.66634249999</v>
      </c>
      <c r="AR88" s="26">
        <v>2128691.25</v>
      </c>
      <c r="AS88" s="27">
        <v>348062.30628750019</v>
      </c>
      <c r="AT88" s="28">
        <v>240977.69221500008</v>
      </c>
      <c r="AU88" s="26">
        <v>291043.75</v>
      </c>
      <c r="AV88" s="27">
        <v>47588.5635625</v>
      </c>
      <c r="AW88" s="28">
        <v>33953.6851475</v>
      </c>
    </row>
    <row r="89" spans="1:49" x14ac:dyDescent="0.25">
      <c r="A89" s="19">
        <v>84</v>
      </c>
      <c r="B89" s="78" t="s">
        <v>82</v>
      </c>
      <c r="C89" s="108">
        <v>1.8</v>
      </c>
      <c r="D89" s="108" t="s">
        <v>380</v>
      </c>
      <c r="E89" s="91">
        <v>41180</v>
      </c>
      <c r="F89" s="91">
        <v>41180</v>
      </c>
      <c r="G89" s="111" t="s">
        <v>439</v>
      </c>
      <c r="H89" s="87">
        <f t="shared" si="43"/>
        <v>11493976.800000001</v>
      </c>
      <c r="I89" s="21">
        <f t="shared" si="43"/>
        <v>2077770.0510800008</v>
      </c>
      <c r="J89" s="22">
        <f t="shared" si="41"/>
        <v>0.18077033625820443</v>
      </c>
      <c r="K89" s="23">
        <f t="shared" si="44"/>
        <v>1515028.5979720003</v>
      </c>
      <c r="L89" s="24">
        <v>103888.49</v>
      </c>
      <c r="M89" s="25">
        <f t="shared" si="42"/>
        <v>1411140.1079720003</v>
      </c>
      <c r="N89" s="26">
        <v>1127324.8000000007</v>
      </c>
      <c r="O89" s="27">
        <v>207315.03072000042</v>
      </c>
      <c r="P89" s="28">
        <v>158850.40847000008</v>
      </c>
      <c r="Q89" s="26">
        <v>984986.00000000058</v>
      </c>
      <c r="R89" s="27">
        <v>177721.02397999985</v>
      </c>
      <c r="S89" s="28">
        <v>135584.47192000004</v>
      </c>
      <c r="T89" s="26">
        <v>1144984.3999999983</v>
      </c>
      <c r="U89" s="27">
        <v>206589.5352919999</v>
      </c>
      <c r="V89" s="28">
        <v>159177.84874000022</v>
      </c>
      <c r="W89" s="26">
        <v>1127919.6000000003</v>
      </c>
      <c r="X89" s="27">
        <v>203510.53342800011</v>
      </c>
      <c r="Y89" s="28">
        <v>154000.53233999995</v>
      </c>
      <c r="Z89" s="26">
        <v>1061781.7999999993</v>
      </c>
      <c r="AA89" s="27">
        <v>191577.29017399988</v>
      </c>
      <c r="AB89" s="28">
        <v>138843.42889600006</v>
      </c>
      <c r="AC89" s="26">
        <v>601913.99999999965</v>
      </c>
      <c r="AD89" s="27">
        <v>108603.34302000004</v>
      </c>
      <c r="AE89" s="28">
        <v>77832.130264000021</v>
      </c>
      <c r="AF89" s="26">
        <v>793915.00000000058</v>
      </c>
      <c r="AG89" s="27">
        <v>143246.08344999995</v>
      </c>
      <c r="AH89" s="28">
        <v>98996.973153999919</v>
      </c>
      <c r="AI89" s="26">
        <v>897079.40000000154</v>
      </c>
      <c r="AJ89" s="27">
        <v>161860.03614200017</v>
      </c>
      <c r="AK89" s="28">
        <v>114767.68638599996</v>
      </c>
      <c r="AL89" s="26">
        <v>1028886.6000000004</v>
      </c>
      <c r="AM89" s="27">
        <v>185642.00923800006</v>
      </c>
      <c r="AN89" s="28">
        <v>126931.75282200005</v>
      </c>
      <c r="AO89" s="26">
        <v>1010024.2000000002</v>
      </c>
      <c r="AP89" s="27">
        <v>182238.66640600012</v>
      </c>
      <c r="AQ89" s="28">
        <v>127565.45184200001</v>
      </c>
      <c r="AR89" s="26">
        <v>945113.59999999986</v>
      </c>
      <c r="AS89" s="27">
        <v>170526.84684800002</v>
      </c>
      <c r="AT89" s="28">
        <v>122698.73019</v>
      </c>
      <c r="AU89" s="26">
        <v>770047.40000000061</v>
      </c>
      <c r="AV89" s="27">
        <v>138939.65238200006</v>
      </c>
      <c r="AW89" s="28">
        <v>99779.182948000001</v>
      </c>
    </row>
    <row r="90" spans="1:49" x14ac:dyDescent="0.25">
      <c r="A90" s="9">
        <v>85</v>
      </c>
      <c r="B90" s="78" t="s">
        <v>83</v>
      </c>
      <c r="C90" s="108">
        <v>0.71499999999999997</v>
      </c>
      <c r="D90" s="108" t="s">
        <v>304</v>
      </c>
      <c r="E90" s="91">
        <v>40809</v>
      </c>
      <c r="F90" s="91">
        <v>40809</v>
      </c>
      <c r="G90" s="111" t="s">
        <v>440</v>
      </c>
      <c r="H90" s="87">
        <f t="shared" si="43"/>
        <v>4059208.0900000003</v>
      </c>
      <c r="I90" s="21">
        <f t="shared" si="43"/>
        <v>788453.96170430013</v>
      </c>
      <c r="J90" s="22">
        <f t="shared" si="41"/>
        <v>0.19423836970730418</v>
      </c>
      <c r="K90" s="23">
        <f t="shared" si="44"/>
        <v>591280.18162209995</v>
      </c>
      <c r="L90" s="24">
        <v>39422.699999999997</v>
      </c>
      <c r="M90" s="25">
        <f t="shared" si="42"/>
        <v>551857.48162209999</v>
      </c>
      <c r="N90" s="26">
        <v>302551.08000000025</v>
      </c>
      <c r="O90" s="27">
        <v>59944.445480400034</v>
      </c>
      <c r="P90" s="28">
        <v>47038.921905600015</v>
      </c>
      <c r="Q90" s="26">
        <v>374624.33999999979</v>
      </c>
      <c r="R90" s="27">
        <v>72823.225452600134</v>
      </c>
      <c r="S90" s="28">
        <v>56809.999657799992</v>
      </c>
      <c r="T90" s="26">
        <v>413553.89999999962</v>
      </c>
      <c r="U90" s="27">
        <v>80390.742620999968</v>
      </c>
      <c r="V90" s="28">
        <v>63133.355983799978</v>
      </c>
      <c r="W90" s="26">
        <v>404946.11999999982</v>
      </c>
      <c r="X90" s="27">
        <v>78717.476266799946</v>
      </c>
      <c r="Y90" s="28">
        <v>60946.938473999944</v>
      </c>
      <c r="Z90" s="26">
        <v>385100.34000000072</v>
      </c>
      <c r="AA90" s="27">
        <v>74859.655092599947</v>
      </c>
      <c r="AB90" s="28">
        <v>55457.494061400015</v>
      </c>
      <c r="AC90" s="26">
        <v>368170.13999999961</v>
      </c>
      <c r="AD90" s="27">
        <v>71568.593514600012</v>
      </c>
      <c r="AE90" s="28">
        <v>51568.904362799978</v>
      </c>
      <c r="AF90" s="26">
        <v>197164.0799999999</v>
      </c>
      <c r="AG90" s="27">
        <v>38326.725511199998</v>
      </c>
      <c r="AH90" s="28">
        <v>28147.410042</v>
      </c>
      <c r="AI90" s="26">
        <v>260625.66000000029</v>
      </c>
      <c r="AJ90" s="27">
        <v>50663.022047400002</v>
      </c>
      <c r="AK90" s="28">
        <v>37082.066256000027</v>
      </c>
      <c r="AL90" s="26">
        <v>319680.53999999998</v>
      </c>
      <c r="AM90" s="27">
        <v>62142.700170599986</v>
      </c>
      <c r="AN90" s="28">
        <v>43908.862940399951</v>
      </c>
      <c r="AO90" s="26">
        <v>306376.64999999997</v>
      </c>
      <c r="AP90" s="27">
        <v>59556.556993499973</v>
      </c>
      <c r="AQ90" s="28">
        <v>43530.983975699986</v>
      </c>
      <c r="AR90" s="26">
        <v>274937.98000000004</v>
      </c>
      <c r="AS90" s="27">
        <v>52826.847132200019</v>
      </c>
      <c r="AT90" s="28">
        <v>39025.40057920001</v>
      </c>
      <c r="AU90" s="26">
        <v>451477.26000000007</v>
      </c>
      <c r="AV90" s="27">
        <v>86633.971421400071</v>
      </c>
      <c r="AW90" s="28">
        <v>64629.843383399952</v>
      </c>
    </row>
    <row r="91" spans="1:49" x14ac:dyDescent="0.25">
      <c r="A91" s="9">
        <v>86</v>
      </c>
      <c r="B91" s="78" t="s">
        <v>84</v>
      </c>
      <c r="C91" s="108">
        <v>0.999</v>
      </c>
      <c r="D91" s="108" t="s">
        <v>304</v>
      </c>
      <c r="E91" s="91">
        <v>41341</v>
      </c>
      <c r="F91" s="91">
        <v>41341</v>
      </c>
      <c r="G91" s="111" t="s">
        <v>441</v>
      </c>
      <c r="H91" s="87">
        <f t="shared" si="43"/>
        <v>6045628.9199999981</v>
      </c>
      <c r="I91" s="21">
        <f t="shared" si="43"/>
        <v>1143898.3864344002</v>
      </c>
      <c r="J91" s="22">
        <f t="shared" si="41"/>
        <v>0.18921081686806548</v>
      </c>
      <c r="K91" s="23">
        <f t="shared" si="44"/>
        <v>846355.7647725998</v>
      </c>
      <c r="L91" s="24">
        <v>57194.91</v>
      </c>
      <c r="M91" s="25">
        <f t="shared" si="42"/>
        <v>789160.85477259976</v>
      </c>
      <c r="N91" s="26">
        <v>615884.93999999994</v>
      </c>
      <c r="O91" s="27">
        <v>118545.53325120006</v>
      </c>
      <c r="P91" s="28">
        <v>92075.645952000021</v>
      </c>
      <c r="Q91" s="26">
        <v>559082.99999999977</v>
      </c>
      <c r="R91" s="27">
        <v>105577.23372000008</v>
      </c>
      <c r="S91" s="28">
        <v>82020.877653599979</v>
      </c>
      <c r="T91" s="26">
        <v>491038.31999999977</v>
      </c>
      <c r="U91" s="27">
        <v>92727.676348800043</v>
      </c>
      <c r="V91" s="28">
        <v>71561.947626599896</v>
      </c>
      <c r="W91" s="26">
        <v>614068.31999999983</v>
      </c>
      <c r="X91" s="27">
        <v>115960.66154880004</v>
      </c>
      <c r="Y91" s="28">
        <v>89195.851459799975</v>
      </c>
      <c r="Z91" s="26">
        <v>540296.09999999986</v>
      </c>
      <c r="AA91" s="27">
        <v>102029.51552399993</v>
      </c>
      <c r="AB91" s="28">
        <v>74315.170323599974</v>
      </c>
      <c r="AC91" s="26">
        <v>432010.37999999989</v>
      </c>
      <c r="AD91" s="27">
        <v>81580.840159200001</v>
      </c>
      <c r="AE91" s="28">
        <v>58066.787815799951</v>
      </c>
      <c r="AF91" s="26">
        <v>486534.95999999996</v>
      </c>
      <c r="AG91" s="27">
        <v>91877.261846400143</v>
      </c>
      <c r="AH91" s="28">
        <v>64122.607184400011</v>
      </c>
      <c r="AI91" s="26">
        <v>414981.96000000008</v>
      </c>
      <c r="AJ91" s="27">
        <v>78365.193326399996</v>
      </c>
      <c r="AK91" s="28">
        <v>55110.33483659997</v>
      </c>
      <c r="AL91" s="26">
        <v>245361.48000000004</v>
      </c>
      <c r="AM91" s="27">
        <v>46334.061883200055</v>
      </c>
      <c r="AN91" s="28">
        <v>32146.594568400018</v>
      </c>
      <c r="AO91" s="26">
        <v>497280.36000000039</v>
      </c>
      <c r="AP91" s="27">
        <v>93906.423182400002</v>
      </c>
      <c r="AQ91" s="28">
        <v>67466.466149399959</v>
      </c>
      <c r="AR91" s="26">
        <v>621294.25999999908</v>
      </c>
      <c r="AS91" s="27">
        <v>117325.20805839998</v>
      </c>
      <c r="AT91" s="28">
        <v>86046.160919400005</v>
      </c>
      <c r="AU91" s="26">
        <v>527794.83999999985</v>
      </c>
      <c r="AV91" s="27">
        <v>99668.777585600023</v>
      </c>
      <c r="AW91" s="28">
        <v>74227.320282999979</v>
      </c>
    </row>
    <row r="92" spans="1:49" x14ac:dyDescent="0.25">
      <c r="A92" s="19">
        <v>87</v>
      </c>
      <c r="B92" s="78" t="s">
        <v>85</v>
      </c>
      <c r="C92" s="108">
        <v>0.72499999999999998</v>
      </c>
      <c r="D92" s="108" t="s">
        <v>304</v>
      </c>
      <c r="E92" s="91">
        <v>41323</v>
      </c>
      <c r="F92" s="91">
        <v>41323</v>
      </c>
      <c r="G92" s="111" t="s">
        <v>642</v>
      </c>
      <c r="H92" s="87">
        <f t="shared" si="43"/>
        <v>5437460.3000000017</v>
      </c>
      <c r="I92" s="21">
        <f t="shared" si="43"/>
        <v>1045296.6065779999</v>
      </c>
      <c r="J92" s="22">
        <f t="shared" si="41"/>
        <v>0.19223985995410386</v>
      </c>
      <c r="K92" s="23">
        <f t="shared" si="44"/>
        <v>774648.91747999983</v>
      </c>
      <c r="L92" s="24">
        <v>52264.85</v>
      </c>
      <c r="M92" s="25">
        <f t="shared" si="42"/>
        <v>722384.06747999985</v>
      </c>
      <c r="N92" s="26">
        <v>515541.89999999967</v>
      </c>
      <c r="O92" s="27">
        <v>100829.68480199986</v>
      </c>
      <c r="P92" s="28">
        <v>78725.857168999981</v>
      </c>
      <c r="Q92" s="26">
        <v>456604.30000000045</v>
      </c>
      <c r="R92" s="27">
        <v>87617.799126999977</v>
      </c>
      <c r="S92" s="28">
        <v>68098.318902000101</v>
      </c>
      <c r="T92" s="26">
        <v>526049.99999999942</v>
      </c>
      <c r="U92" s="27">
        <v>100943.73449999998</v>
      </c>
      <c r="V92" s="28">
        <v>79047.117396999893</v>
      </c>
      <c r="W92" s="26">
        <v>481277.40000000037</v>
      </c>
      <c r="X92" s="27">
        <v>92352.320285999929</v>
      </c>
      <c r="Y92" s="28">
        <v>71219.000680999947</v>
      </c>
      <c r="Z92" s="26">
        <v>504918.10000000003</v>
      </c>
      <c r="AA92" s="27">
        <v>96888.734209000002</v>
      </c>
      <c r="AB92" s="28">
        <v>70840.852032000039</v>
      </c>
      <c r="AC92" s="26">
        <v>470187.5</v>
      </c>
      <c r="AD92" s="27">
        <v>90224.279374999925</v>
      </c>
      <c r="AE92" s="28">
        <v>64684.092949999962</v>
      </c>
      <c r="AF92" s="26">
        <v>278845.0999999998</v>
      </c>
      <c r="AG92" s="27">
        <v>53507.586239000026</v>
      </c>
      <c r="AH92" s="28">
        <v>36438.01158700003</v>
      </c>
      <c r="AI92" s="26">
        <v>268125.80000000016</v>
      </c>
      <c r="AJ92" s="27">
        <v>51450.65976200001</v>
      </c>
      <c r="AK92" s="28">
        <v>35866.138539000014</v>
      </c>
      <c r="AL92" s="26">
        <v>466034.9000000002</v>
      </c>
      <c r="AM92" s="27">
        <v>89427.436961000072</v>
      </c>
      <c r="AN92" s="28">
        <v>62448.731485000033</v>
      </c>
      <c r="AO92" s="26">
        <v>511296.20000000065</v>
      </c>
      <c r="AP92" s="27">
        <v>98112.627818000139</v>
      </c>
      <c r="AQ92" s="28">
        <v>70498.270459999942</v>
      </c>
      <c r="AR92" s="26">
        <v>469204.39999999997</v>
      </c>
      <c r="AS92" s="27">
        <v>90035.632316000003</v>
      </c>
      <c r="AT92" s="28">
        <v>66257.519136999981</v>
      </c>
      <c r="AU92" s="26">
        <v>489374.70000000013</v>
      </c>
      <c r="AV92" s="27">
        <v>93906.111183000015</v>
      </c>
      <c r="AW92" s="28">
        <v>70525.007140999995</v>
      </c>
    </row>
    <row r="93" spans="1:49" x14ac:dyDescent="0.25">
      <c r="A93" s="9">
        <v>88</v>
      </c>
      <c r="B93" s="78" t="s">
        <v>86</v>
      </c>
      <c r="C93" s="108">
        <v>0.4</v>
      </c>
      <c r="D93" s="108" t="s">
        <v>380</v>
      </c>
      <c r="E93" s="91">
        <v>40904</v>
      </c>
      <c r="F93" s="91">
        <v>40904</v>
      </c>
      <c r="G93" s="111" t="s">
        <v>643</v>
      </c>
      <c r="H93" s="87">
        <f t="shared" si="43"/>
        <v>0</v>
      </c>
      <c r="I93" s="21">
        <f t="shared" si="43"/>
        <v>0</v>
      </c>
      <c r="J93" s="22" t="e">
        <f t="shared" si="41"/>
        <v>#DIV/0!</v>
      </c>
      <c r="K93" s="23">
        <f t="shared" si="44"/>
        <v>0</v>
      </c>
      <c r="L93" s="24">
        <v>0</v>
      </c>
      <c r="M93" s="25">
        <f t="shared" si="42"/>
        <v>0</v>
      </c>
      <c r="N93" s="26">
        <v>0</v>
      </c>
      <c r="O93" s="27">
        <v>0</v>
      </c>
      <c r="P93" s="28">
        <v>0</v>
      </c>
      <c r="Q93" s="26">
        <v>0</v>
      </c>
      <c r="R93" s="27">
        <v>0</v>
      </c>
      <c r="S93" s="28">
        <v>0</v>
      </c>
      <c r="T93" s="26">
        <v>0</v>
      </c>
      <c r="U93" s="27">
        <v>0</v>
      </c>
      <c r="V93" s="28">
        <v>0</v>
      </c>
      <c r="W93" s="26">
        <v>0</v>
      </c>
      <c r="X93" s="27">
        <v>0</v>
      </c>
      <c r="Y93" s="28">
        <v>0</v>
      </c>
      <c r="Z93" s="26">
        <v>0</v>
      </c>
      <c r="AA93" s="27">
        <v>0</v>
      </c>
      <c r="AB93" s="28">
        <v>0</v>
      </c>
      <c r="AC93" s="26">
        <v>0</v>
      </c>
      <c r="AD93" s="27">
        <v>0</v>
      </c>
      <c r="AE93" s="28">
        <v>0</v>
      </c>
      <c r="AF93" s="26">
        <v>0</v>
      </c>
      <c r="AG93" s="27">
        <v>0</v>
      </c>
      <c r="AH93" s="28">
        <v>0</v>
      </c>
      <c r="AI93" s="26">
        <v>0</v>
      </c>
      <c r="AJ93" s="27">
        <v>0</v>
      </c>
      <c r="AK93" s="28">
        <v>0</v>
      </c>
      <c r="AL93" s="26">
        <v>0</v>
      </c>
      <c r="AM93" s="27">
        <v>0</v>
      </c>
      <c r="AN93" s="28">
        <v>0</v>
      </c>
      <c r="AO93" s="26">
        <v>0</v>
      </c>
      <c r="AP93" s="27">
        <v>0</v>
      </c>
      <c r="AQ93" s="28">
        <v>0</v>
      </c>
      <c r="AR93" s="26">
        <v>0</v>
      </c>
      <c r="AS93" s="27">
        <v>0</v>
      </c>
      <c r="AT93" s="28">
        <v>0</v>
      </c>
      <c r="AU93" s="26">
        <v>0</v>
      </c>
      <c r="AV93" s="27">
        <v>0</v>
      </c>
      <c r="AW93" s="28">
        <v>0</v>
      </c>
    </row>
    <row r="94" spans="1:49" x14ac:dyDescent="0.25">
      <c r="A94" s="9"/>
      <c r="B94" s="78"/>
      <c r="C94" s="108"/>
      <c r="D94" s="108"/>
      <c r="E94" s="91"/>
      <c r="F94" s="91"/>
      <c r="G94" s="145" t="s">
        <v>699</v>
      </c>
      <c r="H94" s="138">
        <f>SUM(H63:H93)</f>
        <v>195292047.61627844</v>
      </c>
      <c r="I94" s="138">
        <f t="shared" ref="I94:M94" si="45">SUM(I63:I93)</f>
        <v>32915349.443981551</v>
      </c>
      <c r="J94" s="138"/>
      <c r="K94" s="138">
        <f t="shared" si="45"/>
        <v>23244321.516306262</v>
      </c>
      <c r="L94" s="138">
        <f t="shared" si="45"/>
        <v>2089088.91</v>
      </c>
      <c r="M94" s="138">
        <f t="shared" si="45"/>
        <v>21155232.606306262</v>
      </c>
      <c r="N94" s="138">
        <f t="shared" ref="N94" si="46">SUM(N63:N93)</f>
        <v>17386729.32144</v>
      </c>
      <c r="O94" s="138">
        <f t="shared" ref="O94" si="47">SUM(O63:O93)</f>
        <v>3000724.1343515408</v>
      </c>
      <c r="P94" s="138">
        <f t="shared" ref="P94" si="48">SUM(P63:P93)</f>
        <v>2255810.3389262925</v>
      </c>
      <c r="Q94" s="138">
        <f t="shared" ref="Q94" si="49">SUM(Q63:Q93)</f>
        <v>16180333.087506531</v>
      </c>
      <c r="R94" s="138">
        <f t="shared" ref="R94" si="50">SUM(R63:R93)</f>
        <v>2727926.7646646076</v>
      </c>
      <c r="S94" s="138">
        <f t="shared" ref="S94" si="51">SUM(S63:S93)</f>
        <v>2038807.518145869</v>
      </c>
      <c r="T94" s="138">
        <f t="shared" ref="T94" si="52">SUM(T63:T93)</f>
        <v>17550577.353697352</v>
      </c>
      <c r="U94" s="138">
        <f t="shared" ref="U94" si="53">SUM(U63:U93)</f>
        <v>2962945.9979566061</v>
      </c>
      <c r="V94" s="138">
        <f t="shared" ref="V94" si="54">SUM(V63:V93)</f>
        <v>2229389.1551687624</v>
      </c>
      <c r="W94" s="138">
        <f t="shared" ref="W94" si="55">SUM(W63:W93)</f>
        <v>16319766.035609178</v>
      </c>
      <c r="X94" s="138">
        <f t="shared" ref="X94" si="56">SUM(X63:X93)</f>
        <v>2753532.7882551453</v>
      </c>
      <c r="Y94" s="138">
        <f t="shared" ref="Y94" si="57">SUM(Y63:Y93)</f>
        <v>2038839.3890956952</v>
      </c>
      <c r="Z94" s="138">
        <f t="shared" ref="Z94" si="58">SUM(Z63:Z93)</f>
        <v>13583302.452699998</v>
      </c>
      <c r="AA94" s="138">
        <f t="shared" ref="AA94" si="59">SUM(AA63:AA93)</f>
        <v>2315725.3246710873</v>
      </c>
      <c r="AB94" s="138">
        <f t="shared" ref="AB94" si="60">SUM(AB63:AB93)</f>
        <v>1630600.2777116264</v>
      </c>
      <c r="AC94" s="138">
        <f t="shared" ref="AC94" si="61">SUM(AC63:AC93)</f>
        <v>13666356.480299998</v>
      </c>
      <c r="AD94" s="138">
        <f t="shared" ref="AD94" si="62">SUM(AD63:AD93)</f>
        <v>2279275.8719221829</v>
      </c>
      <c r="AE94" s="138">
        <f t="shared" ref="AE94" si="63">SUM(AE63:AE93)</f>
        <v>1539667.9654755287</v>
      </c>
      <c r="AF94" s="138">
        <f t="shared" ref="AF94" si="64">SUM(AF63:AF93)</f>
        <v>13215423.645712005</v>
      </c>
      <c r="AG94" s="138">
        <f t="shared" ref="AG94" si="65">SUM(AG63:AG93)</f>
        <v>2194226.6191449766</v>
      </c>
      <c r="AH94" s="138">
        <f t="shared" ref="AH94" si="66">SUM(AH63:AH93)</f>
        <v>1438810.3789708833</v>
      </c>
      <c r="AI94" s="138">
        <f t="shared" ref="AI94" si="67">SUM(AI63:AI93)</f>
        <v>13817317.473099997</v>
      </c>
      <c r="AJ94" s="138">
        <f t="shared" ref="AJ94" si="68">SUM(AJ63:AJ93)</f>
        <v>2288327.4230475915</v>
      </c>
      <c r="AK94" s="138">
        <f t="shared" ref="AK94" si="69">SUM(AK63:AK93)</f>
        <v>1531607.0991839638</v>
      </c>
      <c r="AL94" s="138">
        <f t="shared" ref="AL94" si="70">SUM(AL63:AL93)</f>
        <v>14320512.357199993</v>
      </c>
      <c r="AM94" s="138">
        <f t="shared" ref="AM94" si="71">SUM(AM63:AM93)</f>
        <v>2383495.0088280514</v>
      </c>
      <c r="AN94" s="138">
        <f t="shared" ref="AN94" si="72">SUM(AN63:AN93)</f>
        <v>1559661.354358789</v>
      </c>
      <c r="AO94" s="138">
        <f t="shared" ref="AO94" si="73">SUM(AO63:AO93)</f>
        <v>19005700.642764684</v>
      </c>
      <c r="AP94" s="138">
        <f t="shared" ref="AP94" si="74">SUM(AP63:AP93)</f>
        <v>3186360.1185447909</v>
      </c>
      <c r="AQ94" s="138">
        <f t="shared" ref="AQ94" si="75">SUM(AQ63:AQ93)</f>
        <v>2166901.6767341318</v>
      </c>
      <c r="AR94" s="138">
        <f t="shared" ref="AR94" si="76">SUM(AR63:AR93)</f>
        <v>21156075.139885366</v>
      </c>
      <c r="AS94" s="138">
        <f t="shared" ref="AS94" si="77">SUM(AS63:AS93)</f>
        <v>3556235.8158375751</v>
      </c>
      <c r="AT94" s="138">
        <f t="shared" ref="AT94" si="78">SUM(AT63:AT93)</f>
        <v>2489544.1010334245</v>
      </c>
      <c r="AU94" s="138">
        <f t="shared" ref="AU94" si="79">SUM(AU63:AU93)</f>
        <v>19089953.626363348</v>
      </c>
      <c r="AV94" s="138">
        <f t="shared" ref="AV94" si="80">SUM(AV63:AV93)</f>
        <v>3266573.5767573919</v>
      </c>
      <c r="AW94" s="138">
        <f>SUM(AW63:AW93)</f>
        <v>2324682.2615012922</v>
      </c>
    </row>
    <row r="95" spans="1:49" x14ac:dyDescent="0.25">
      <c r="A95" s="9"/>
      <c r="B95" s="78"/>
      <c r="C95" s="108"/>
      <c r="D95" s="108"/>
      <c r="E95" s="91"/>
      <c r="F95" s="91"/>
      <c r="G95" s="111"/>
      <c r="H95" s="139"/>
      <c r="I95" s="140"/>
      <c r="J95" s="141"/>
      <c r="K95" s="142"/>
      <c r="L95" s="143"/>
      <c r="M95" s="144"/>
      <c r="N95" s="26"/>
      <c r="O95" s="27"/>
      <c r="P95" s="28"/>
      <c r="Q95" s="26"/>
      <c r="R95" s="27"/>
      <c r="S95" s="28"/>
      <c r="T95" s="26"/>
      <c r="U95" s="27"/>
      <c r="V95" s="28"/>
      <c r="W95" s="26"/>
      <c r="X95" s="27"/>
      <c r="Y95" s="28"/>
      <c r="Z95" s="26"/>
      <c r="AA95" s="27"/>
      <c r="AB95" s="28"/>
      <c r="AC95" s="26"/>
      <c r="AD95" s="27"/>
      <c r="AE95" s="28"/>
      <c r="AF95" s="26"/>
      <c r="AG95" s="27"/>
      <c r="AH95" s="28"/>
      <c r="AI95" s="26"/>
      <c r="AJ95" s="27"/>
      <c r="AK95" s="28"/>
      <c r="AL95" s="26"/>
      <c r="AM95" s="27"/>
      <c r="AN95" s="28"/>
      <c r="AO95" s="26"/>
      <c r="AP95" s="27"/>
      <c r="AQ95" s="28"/>
      <c r="AR95" s="26"/>
      <c r="AS95" s="27"/>
      <c r="AT95" s="28"/>
      <c r="AU95" s="26"/>
      <c r="AV95" s="27"/>
      <c r="AW95" s="28"/>
    </row>
    <row r="96" spans="1:49" x14ac:dyDescent="0.25">
      <c r="A96" s="9">
        <v>89</v>
      </c>
      <c r="B96" s="80" t="s">
        <v>685</v>
      </c>
      <c r="C96" s="108">
        <v>0.16500000000000001</v>
      </c>
      <c r="D96" s="108" t="s">
        <v>380</v>
      </c>
      <c r="E96" s="91">
        <v>37349</v>
      </c>
      <c r="F96" s="91">
        <v>39934</v>
      </c>
      <c r="G96" s="111" t="s">
        <v>461</v>
      </c>
      <c r="H96" s="87">
        <f t="shared" si="43"/>
        <v>437832.65599999978</v>
      </c>
      <c r="I96" s="21">
        <f t="shared" si="43"/>
        <v>83678.57721471999</v>
      </c>
      <c r="J96" s="22">
        <f t="shared" si="41"/>
        <v>0.19112000000000007</v>
      </c>
      <c r="K96" s="23">
        <f t="shared" si="44"/>
        <v>63057.438607840013</v>
      </c>
      <c r="L96" s="24">
        <v>8367.8700000000008</v>
      </c>
      <c r="M96" s="25">
        <f t="shared" si="42"/>
        <v>54689.56860784001</v>
      </c>
      <c r="N96" s="26">
        <v>55588.863999999943</v>
      </c>
      <c r="O96" s="27">
        <v>10624.143687680002</v>
      </c>
      <c r="P96" s="28">
        <v>8209.1907168800044</v>
      </c>
      <c r="Q96" s="26">
        <v>50063.263999999988</v>
      </c>
      <c r="R96" s="27">
        <v>9568.0910156799928</v>
      </c>
      <c r="S96" s="28">
        <v>7427.6194027200036</v>
      </c>
      <c r="T96" s="26">
        <v>69571.872000000018</v>
      </c>
      <c r="U96" s="27">
        <v>13296.576176639997</v>
      </c>
      <c r="V96" s="28">
        <v>10442.402457920003</v>
      </c>
      <c r="W96" s="26">
        <v>69972.695999999924</v>
      </c>
      <c r="X96" s="27">
        <v>13373.181659519991</v>
      </c>
      <c r="Y96" s="28">
        <v>10303.046889359995</v>
      </c>
      <c r="Z96" s="26">
        <v>49014.952000000027</v>
      </c>
      <c r="AA96" s="27">
        <v>9367.7376262399921</v>
      </c>
      <c r="AB96" s="28">
        <v>6899.9327694399954</v>
      </c>
      <c r="AC96" s="26">
        <v>35387.879999999946</v>
      </c>
      <c r="AD96" s="27">
        <v>6763.331625599998</v>
      </c>
      <c r="AE96" s="28">
        <v>4796.0028382399987</v>
      </c>
      <c r="AF96" s="26">
        <v>24234.071999999993</v>
      </c>
      <c r="AG96" s="27">
        <v>4631.6158406400009</v>
      </c>
      <c r="AH96" s="28">
        <v>3290.7914680000026</v>
      </c>
      <c r="AI96" s="26">
        <v>14840.975999999979</v>
      </c>
      <c r="AJ96" s="27">
        <v>2836.4073331200002</v>
      </c>
      <c r="AK96" s="28">
        <v>2022.1952871200012</v>
      </c>
      <c r="AL96" s="26">
        <v>12787.599999999991</v>
      </c>
      <c r="AM96" s="27">
        <v>2443.9661119999987</v>
      </c>
      <c r="AN96" s="28">
        <v>1713.1511330400017</v>
      </c>
      <c r="AO96" s="26">
        <v>15298.86399999999</v>
      </c>
      <c r="AP96" s="27">
        <v>2923.9188876800004</v>
      </c>
      <c r="AQ96" s="28">
        <v>2109.8999532799994</v>
      </c>
      <c r="AR96" s="26">
        <v>18579.511999999973</v>
      </c>
      <c r="AS96" s="27">
        <v>3550.9163334400023</v>
      </c>
      <c r="AT96" s="28">
        <v>2615.7057535200006</v>
      </c>
      <c r="AU96" s="26">
        <v>22492.103999999992</v>
      </c>
      <c r="AV96" s="27">
        <v>4298.6909164800009</v>
      </c>
      <c r="AW96" s="28">
        <v>3227.499938319997</v>
      </c>
    </row>
    <row r="97" spans="1:49" x14ac:dyDescent="0.25">
      <c r="A97" s="19">
        <v>90</v>
      </c>
      <c r="B97" s="80" t="s">
        <v>87</v>
      </c>
      <c r="C97" s="108">
        <v>0.03</v>
      </c>
      <c r="D97" s="108" t="s">
        <v>380</v>
      </c>
      <c r="E97" s="91">
        <v>36697</v>
      </c>
      <c r="F97" s="91">
        <v>39508</v>
      </c>
      <c r="G97" s="111" t="s">
        <v>462</v>
      </c>
      <c r="H97" s="87">
        <f t="shared" si="43"/>
        <v>122664.16050000001</v>
      </c>
      <c r="I97" s="21">
        <f t="shared" si="43"/>
        <v>24184.465884180005</v>
      </c>
      <c r="J97" s="22">
        <f t="shared" si="41"/>
        <v>0.19716000000000003</v>
      </c>
      <c r="K97" s="23">
        <f t="shared" si="44"/>
        <v>18495.146689283996</v>
      </c>
      <c r="L97" s="24">
        <v>2418.4500000000003</v>
      </c>
      <c r="M97" s="25">
        <f t="shared" si="42"/>
        <v>16076.696689283996</v>
      </c>
      <c r="N97" s="26">
        <v>14593.664100000024</v>
      </c>
      <c r="O97" s="27">
        <v>2877.2868139560028</v>
      </c>
      <c r="P97" s="28">
        <v>2268.960921221998</v>
      </c>
      <c r="Q97" s="26">
        <v>7393.3229999999912</v>
      </c>
      <c r="R97" s="27">
        <v>1457.6675626800009</v>
      </c>
      <c r="S97" s="28">
        <v>1137.4172289389994</v>
      </c>
      <c r="T97" s="26">
        <v>17721.827099999999</v>
      </c>
      <c r="U97" s="27">
        <v>3494.035431035999</v>
      </c>
      <c r="V97" s="28">
        <v>2774.5728909450013</v>
      </c>
      <c r="W97" s="26">
        <v>16557.366900000005</v>
      </c>
      <c r="X97" s="27">
        <v>3264.4504580040029</v>
      </c>
      <c r="Y97" s="28">
        <v>2558.1709364279986</v>
      </c>
      <c r="Z97" s="26">
        <v>8815.9563000000089</v>
      </c>
      <c r="AA97" s="27">
        <v>1738.1539441080024</v>
      </c>
      <c r="AB97" s="28">
        <v>1297.208866221001</v>
      </c>
      <c r="AC97" s="26">
        <v>1521.4467000000004</v>
      </c>
      <c r="AD97" s="27">
        <v>299.96843137200005</v>
      </c>
      <c r="AE97" s="28">
        <v>209.18309564400002</v>
      </c>
      <c r="AF97" s="26">
        <v>2044.7409000000005</v>
      </c>
      <c r="AG97" s="27">
        <v>403.14111584399996</v>
      </c>
      <c r="AH97" s="28">
        <v>304.29094862699998</v>
      </c>
      <c r="AI97" s="26">
        <v>5316.4289999999864</v>
      </c>
      <c r="AJ97" s="27">
        <v>1048.1871416399997</v>
      </c>
      <c r="AK97" s="28">
        <v>777.40796654100018</v>
      </c>
      <c r="AL97" s="26">
        <v>7847.1431999999913</v>
      </c>
      <c r="AM97" s="27">
        <v>1547.1427533119986</v>
      </c>
      <c r="AN97" s="28">
        <v>1111.49973699</v>
      </c>
      <c r="AO97" s="26">
        <v>14601.228899999998</v>
      </c>
      <c r="AP97" s="27">
        <v>2878.7782899239978</v>
      </c>
      <c r="AQ97" s="28">
        <v>2129.4504276540001</v>
      </c>
      <c r="AR97" s="26">
        <v>12672.711600000001</v>
      </c>
      <c r="AS97" s="27">
        <v>2498.5518190559987</v>
      </c>
      <c r="AT97" s="28">
        <v>1865.7858993989992</v>
      </c>
      <c r="AU97" s="26">
        <v>13578.322800000004</v>
      </c>
      <c r="AV97" s="27">
        <v>2677.1021232479998</v>
      </c>
      <c r="AW97" s="28">
        <v>2061.197770673999</v>
      </c>
    </row>
    <row r="98" spans="1:49" x14ac:dyDescent="0.25">
      <c r="A98" s="9">
        <v>91</v>
      </c>
      <c r="B98" s="80" t="s">
        <v>88</v>
      </c>
      <c r="C98" s="108">
        <v>0.152</v>
      </c>
      <c r="D98" s="108" t="s">
        <v>380</v>
      </c>
      <c r="E98" s="91">
        <v>37173</v>
      </c>
      <c r="F98" s="91">
        <v>39539</v>
      </c>
      <c r="G98" s="111" t="s">
        <v>463</v>
      </c>
      <c r="H98" s="87">
        <f t="shared" si="43"/>
        <v>277548.49259999982</v>
      </c>
      <c r="I98" s="21">
        <f t="shared" si="43"/>
        <v>53045.067905712014</v>
      </c>
      <c r="J98" s="22">
        <f t="shared" si="41"/>
        <v>0.19112000000000018</v>
      </c>
      <c r="K98" s="23">
        <f t="shared" si="44"/>
        <v>40072.865226347996</v>
      </c>
      <c r="L98" s="24">
        <v>5304.5199999999995</v>
      </c>
      <c r="M98" s="25">
        <f t="shared" si="42"/>
        <v>34768.345226347999</v>
      </c>
      <c r="N98" s="26">
        <v>35894.429399999979</v>
      </c>
      <c r="O98" s="27">
        <v>6860.1433469280018</v>
      </c>
      <c r="P98" s="28">
        <v>5337.0779729639953</v>
      </c>
      <c r="Q98" s="26">
        <v>28329.756600000012</v>
      </c>
      <c r="R98" s="27">
        <v>5414.3830813919985</v>
      </c>
      <c r="S98" s="28">
        <v>4161.8676455159975</v>
      </c>
      <c r="T98" s="26">
        <v>46730.038199999974</v>
      </c>
      <c r="U98" s="27">
        <v>8931.0449007840089</v>
      </c>
      <c r="V98" s="28">
        <v>7017.3727341540034</v>
      </c>
      <c r="W98" s="26">
        <v>40573.610999999953</v>
      </c>
      <c r="X98" s="27">
        <v>7754.4285343200054</v>
      </c>
      <c r="Y98" s="28">
        <v>6018.4680925379989</v>
      </c>
      <c r="Z98" s="26">
        <v>17007.350399999999</v>
      </c>
      <c r="AA98" s="27">
        <v>3250.4448084479995</v>
      </c>
      <c r="AB98" s="28">
        <v>2409.0497165640004</v>
      </c>
      <c r="AC98" s="26">
        <v>10950.722999999996</v>
      </c>
      <c r="AD98" s="27">
        <v>2092.9021797599994</v>
      </c>
      <c r="AE98" s="28">
        <v>1491.0745415459994</v>
      </c>
      <c r="AF98" s="26">
        <v>9945.2225999999991</v>
      </c>
      <c r="AG98" s="27">
        <v>1900.7309433119992</v>
      </c>
      <c r="AH98" s="28">
        <v>1326.4469998620009</v>
      </c>
      <c r="AI98" s="26">
        <v>17095.972799999992</v>
      </c>
      <c r="AJ98" s="27">
        <v>3267.3823215360003</v>
      </c>
      <c r="AK98" s="28">
        <v>2374.085956938</v>
      </c>
      <c r="AL98" s="26">
        <v>11599.627200000001</v>
      </c>
      <c r="AM98" s="27">
        <v>2216.920750463999</v>
      </c>
      <c r="AN98" s="28">
        <v>1548.8538138479994</v>
      </c>
      <c r="AO98" s="26">
        <v>19130.13959999998</v>
      </c>
      <c r="AP98" s="27">
        <v>3656.1522803519983</v>
      </c>
      <c r="AQ98" s="28">
        <v>2639.0648803740005</v>
      </c>
      <c r="AR98" s="26">
        <v>17398.605599999988</v>
      </c>
      <c r="AS98" s="27">
        <v>3325.2215022719988</v>
      </c>
      <c r="AT98" s="28">
        <v>2449.3969503840008</v>
      </c>
      <c r="AU98" s="26">
        <v>22893.016199999998</v>
      </c>
      <c r="AV98" s="27">
        <v>4375.3132561440016</v>
      </c>
      <c r="AW98" s="28">
        <v>3300.1059216600001</v>
      </c>
    </row>
    <row r="99" spans="1:49" x14ac:dyDescent="0.25">
      <c r="A99" s="9">
        <v>92</v>
      </c>
      <c r="B99" s="80" t="s">
        <v>89</v>
      </c>
      <c r="C99" s="108">
        <v>0.6</v>
      </c>
      <c r="D99" s="108" t="s">
        <v>380</v>
      </c>
      <c r="E99" s="91">
        <v>37329</v>
      </c>
      <c r="F99" s="91">
        <v>39934</v>
      </c>
      <c r="G99" s="111" t="s">
        <v>464</v>
      </c>
      <c r="H99" s="87">
        <f t="shared" si="43"/>
        <v>936206.75999999989</v>
      </c>
      <c r="I99" s="21">
        <f t="shared" si="43"/>
        <v>161654.82124919997</v>
      </c>
      <c r="J99" s="22">
        <f t="shared" si="41"/>
        <v>0.17266999999999999</v>
      </c>
      <c r="K99" s="23">
        <f t="shared" si="44"/>
        <v>118442.2189106</v>
      </c>
      <c r="L99" s="24">
        <v>16165.48</v>
      </c>
      <c r="M99" s="25">
        <f t="shared" si="42"/>
        <v>102276.7389106</v>
      </c>
      <c r="N99" s="26">
        <v>104777.25600000002</v>
      </c>
      <c r="O99" s="27">
        <v>18091.888793520004</v>
      </c>
      <c r="P99" s="28">
        <v>13639.490742960006</v>
      </c>
      <c r="Q99" s="26">
        <v>27889.411999999986</v>
      </c>
      <c r="R99" s="27">
        <v>4815.664770039989</v>
      </c>
      <c r="S99" s="28">
        <v>3611.5844381999987</v>
      </c>
      <c r="T99" s="26">
        <v>130509.95999999974</v>
      </c>
      <c r="U99" s="27">
        <v>22535.154793199981</v>
      </c>
      <c r="V99" s="28">
        <v>17293.643846400031</v>
      </c>
      <c r="W99" s="26">
        <v>122662.37199999996</v>
      </c>
      <c r="X99" s="27">
        <v>21180.111773239991</v>
      </c>
      <c r="Y99" s="28">
        <v>16011.766470319984</v>
      </c>
      <c r="Z99" s="26">
        <v>80027.232000000018</v>
      </c>
      <c r="AA99" s="27">
        <v>13818.302149440018</v>
      </c>
      <c r="AB99" s="28">
        <v>9904.3635866399945</v>
      </c>
      <c r="AC99" s="26">
        <v>23642.015999999985</v>
      </c>
      <c r="AD99" s="27">
        <v>4082.2669027199986</v>
      </c>
      <c r="AE99" s="28">
        <v>2795.0948668799988</v>
      </c>
      <c r="AF99" s="26">
        <v>58231.536000000007</v>
      </c>
      <c r="AG99" s="27">
        <v>10054.839321120002</v>
      </c>
      <c r="AH99" s="28">
        <v>7171.1938420800016</v>
      </c>
      <c r="AI99" s="26">
        <v>57065.952000000012</v>
      </c>
      <c r="AJ99" s="27">
        <v>9853.5779318399964</v>
      </c>
      <c r="AK99" s="28">
        <v>6903.034719360001</v>
      </c>
      <c r="AL99" s="26">
        <v>15421.560000000003</v>
      </c>
      <c r="AM99" s="27">
        <v>2662.8407652000005</v>
      </c>
      <c r="AN99" s="28">
        <v>1810.3962110399996</v>
      </c>
      <c r="AO99" s="26">
        <v>143931.7920000001</v>
      </c>
      <c r="AP99" s="27">
        <v>24852.702524640015</v>
      </c>
      <c r="AQ99" s="28">
        <v>17497.852454639993</v>
      </c>
      <c r="AR99" s="26">
        <v>66507.02399999999</v>
      </c>
      <c r="AS99" s="27">
        <v>11483.767834080001</v>
      </c>
      <c r="AT99" s="28">
        <v>8137.6783483200006</v>
      </c>
      <c r="AU99" s="26">
        <v>105540.64799999993</v>
      </c>
      <c r="AV99" s="27">
        <v>18223.703690159982</v>
      </c>
      <c r="AW99" s="28">
        <v>13666.119383759986</v>
      </c>
    </row>
    <row r="100" spans="1:49" x14ac:dyDescent="0.25">
      <c r="A100" s="19">
        <v>93</v>
      </c>
      <c r="B100" s="80" t="s">
        <v>90</v>
      </c>
      <c r="C100" s="108">
        <v>0.3</v>
      </c>
      <c r="D100" s="108" t="s">
        <v>380</v>
      </c>
      <c r="E100" s="91">
        <v>37613</v>
      </c>
      <c r="F100" s="91">
        <v>39417</v>
      </c>
      <c r="G100" s="111" t="s">
        <v>465</v>
      </c>
      <c r="H100" s="87">
        <f t="shared" si="43"/>
        <v>821680.29600000009</v>
      </c>
      <c r="I100" s="21">
        <f t="shared" si="43"/>
        <v>147762.76762968002</v>
      </c>
      <c r="J100" s="22">
        <f t="shared" si="41"/>
        <v>0.17983000000000002</v>
      </c>
      <c r="K100" s="23">
        <f t="shared" si="44"/>
        <v>110993.74323744001</v>
      </c>
      <c r="L100" s="24">
        <v>14776.300000000003</v>
      </c>
      <c r="M100" s="25">
        <f t="shared" si="42"/>
        <v>96217.443237440006</v>
      </c>
      <c r="N100" s="26">
        <v>135340.68000000002</v>
      </c>
      <c r="O100" s="27">
        <v>24338.31448440002</v>
      </c>
      <c r="P100" s="28">
        <v>18619.948117079988</v>
      </c>
      <c r="Q100" s="26">
        <v>95375.13600000013</v>
      </c>
      <c r="R100" s="27">
        <v>17151.310706880016</v>
      </c>
      <c r="S100" s="28">
        <v>13062.023058719995</v>
      </c>
      <c r="T100" s="26">
        <v>158347.90799999994</v>
      </c>
      <c r="U100" s="27">
        <v>28475.704295640022</v>
      </c>
      <c r="V100" s="28">
        <v>22040.580159960016</v>
      </c>
      <c r="W100" s="26">
        <v>106305.80400000006</v>
      </c>
      <c r="X100" s="27">
        <v>19116.972733319988</v>
      </c>
      <c r="Y100" s="28">
        <v>14635.379107080007</v>
      </c>
      <c r="Z100" s="26">
        <v>21228.767999999996</v>
      </c>
      <c r="AA100" s="27">
        <v>3817.5693494399979</v>
      </c>
      <c r="AB100" s="28">
        <v>2694.9610244399983</v>
      </c>
      <c r="AC100" s="26">
        <v>9113.8199999999961</v>
      </c>
      <c r="AD100" s="27">
        <v>1638.9382505999995</v>
      </c>
      <c r="AE100" s="28">
        <v>1093.6005785999989</v>
      </c>
      <c r="AF100" s="26">
        <v>7509.1319999999969</v>
      </c>
      <c r="AG100" s="27">
        <v>1350.3672075600002</v>
      </c>
      <c r="AH100" s="28">
        <v>986.10741899999971</v>
      </c>
      <c r="AI100" s="26">
        <v>7303.0679999999984</v>
      </c>
      <c r="AJ100" s="27">
        <v>1313.3107184399998</v>
      </c>
      <c r="AK100" s="28">
        <v>954.60896975999924</v>
      </c>
      <c r="AL100" s="26">
        <v>9558.7080000000024</v>
      </c>
      <c r="AM100" s="27">
        <v>1718.9424596400011</v>
      </c>
      <c r="AN100" s="28">
        <v>1164.5131191600005</v>
      </c>
      <c r="AO100" s="26">
        <v>105527.4</v>
      </c>
      <c r="AP100" s="27">
        <v>18976.99234199998</v>
      </c>
      <c r="AQ100" s="28">
        <v>13714.938933240004</v>
      </c>
      <c r="AR100" s="26">
        <v>58239.36000000003</v>
      </c>
      <c r="AS100" s="27">
        <v>10473.184108799995</v>
      </c>
      <c r="AT100" s="28">
        <v>7536.4281469200032</v>
      </c>
      <c r="AU100" s="26">
        <v>107830.51200000002</v>
      </c>
      <c r="AV100" s="27">
        <v>19391.160972959977</v>
      </c>
      <c r="AW100" s="28">
        <v>14490.65460348001</v>
      </c>
    </row>
    <row r="101" spans="1:49" x14ac:dyDescent="0.25">
      <c r="A101" s="9">
        <v>94</v>
      </c>
      <c r="B101" s="80" t="s">
        <v>91</v>
      </c>
      <c r="C101" s="108">
        <v>0.12</v>
      </c>
      <c r="D101" s="108" t="s">
        <v>380</v>
      </c>
      <c r="E101" s="91">
        <v>36819</v>
      </c>
      <c r="F101" s="91">
        <v>39448</v>
      </c>
      <c r="G101" s="111" t="s">
        <v>466</v>
      </c>
      <c r="H101" s="87">
        <f t="shared" si="43"/>
        <v>183627.80000000002</v>
      </c>
      <c r="I101" s="21">
        <f t="shared" si="43"/>
        <v>35941.469293999995</v>
      </c>
      <c r="J101" s="22">
        <f t="shared" si="41"/>
        <v>0.19572999999999996</v>
      </c>
      <c r="K101" s="23">
        <f t="shared" si="44"/>
        <v>27229.673622249997</v>
      </c>
      <c r="L101" s="24">
        <v>3594.17</v>
      </c>
      <c r="M101" s="25">
        <f t="shared" si="42"/>
        <v>23635.503622249998</v>
      </c>
      <c r="N101" s="26">
        <v>31207.474999999991</v>
      </c>
      <c r="O101" s="27">
        <v>6108.2390817499954</v>
      </c>
      <c r="P101" s="28">
        <v>4769.1207105000003</v>
      </c>
      <c r="Q101" s="26">
        <v>16948.949999999983</v>
      </c>
      <c r="R101" s="27">
        <v>3317.4179835000018</v>
      </c>
      <c r="S101" s="28">
        <v>2588.5398042499996</v>
      </c>
      <c r="T101" s="26">
        <v>43540.200000000004</v>
      </c>
      <c r="U101" s="27">
        <v>8522.1233459999912</v>
      </c>
      <c r="V101" s="28">
        <v>6759.9106805000047</v>
      </c>
      <c r="W101" s="26">
        <v>21299.000000000018</v>
      </c>
      <c r="X101" s="27">
        <v>4168.8532700000014</v>
      </c>
      <c r="Y101" s="28">
        <v>3234.670989000002</v>
      </c>
      <c r="Z101" s="26">
        <v>6070.7499999999973</v>
      </c>
      <c r="AA101" s="27">
        <v>1188.2278975000002</v>
      </c>
      <c r="AB101" s="28">
        <v>840.88974499999972</v>
      </c>
      <c r="AC101" s="26">
        <v>4687.6500000000042</v>
      </c>
      <c r="AD101" s="27">
        <v>917.51373449999983</v>
      </c>
      <c r="AE101" s="28">
        <v>606.03054950000012</v>
      </c>
      <c r="AF101" s="26">
        <v>3188.7249999999995</v>
      </c>
      <c r="AG101" s="27">
        <v>624.12914425000019</v>
      </c>
      <c r="AH101" s="28">
        <v>385.90275750000012</v>
      </c>
      <c r="AI101" s="26">
        <v>4247.7749999999996</v>
      </c>
      <c r="AJ101" s="27">
        <v>831.4170007499996</v>
      </c>
      <c r="AK101" s="28">
        <v>559.02599299999963</v>
      </c>
      <c r="AL101" s="26">
        <v>3751.3250000000003</v>
      </c>
      <c r="AM101" s="27">
        <v>734.24684225000078</v>
      </c>
      <c r="AN101" s="28">
        <v>477.37953874999999</v>
      </c>
      <c r="AO101" s="26">
        <v>15024.750000000018</v>
      </c>
      <c r="AP101" s="27">
        <v>2940.7943175000028</v>
      </c>
      <c r="AQ101" s="28">
        <v>2079.1983107499991</v>
      </c>
      <c r="AR101" s="26">
        <v>9153.2500000000055</v>
      </c>
      <c r="AS101" s="27">
        <v>1791.5656225000014</v>
      </c>
      <c r="AT101" s="28">
        <v>1230.0935379999992</v>
      </c>
      <c r="AU101" s="26">
        <v>24507.949999999993</v>
      </c>
      <c r="AV101" s="27">
        <v>4796.9410534999961</v>
      </c>
      <c r="AW101" s="28">
        <v>3698.9110054999969</v>
      </c>
    </row>
    <row r="102" spans="1:49" x14ac:dyDescent="0.25">
      <c r="A102" s="9">
        <v>95</v>
      </c>
      <c r="B102" s="80" t="s">
        <v>92</v>
      </c>
      <c r="C102" s="108">
        <v>0.23499999999999999</v>
      </c>
      <c r="D102" s="108" t="s">
        <v>380</v>
      </c>
      <c r="E102" s="91">
        <v>36523</v>
      </c>
      <c r="F102" s="91">
        <v>39630</v>
      </c>
      <c r="G102" s="111" t="s">
        <v>467</v>
      </c>
      <c r="H102" s="87">
        <f t="shared" si="43"/>
        <v>484067.66780800023</v>
      </c>
      <c r="I102" s="21">
        <f t="shared" si="43"/>
        <v>87049.888701912641</v>
      </c>
      <c r="J102" s="22">
        <f t="shared" si="41"/>
        <v>0.17982999999999991</v>
      </c>
      <c r="K102" s="23">
        <f t="shared" si="44"/>
        <v>64314.156138118778</v>
      </c>
      <c r="L102" s="24">
        <v>8705</v>
      </c>
      <c r="M102" s="25">
        <f t="shared" si="42"/>
        <v>55609.156138118778</v>
      </c>
      <c r="N102" s="26">
        <v>40336.955488000021</v>
      </c>
      <c r="O102" s="27">
        <v>7253.7947054070446</v>
      </c>
      <c r="P102" s="28">
        <v>5517.0351581001505</v>
      </c>
      <c r="Q102" s="26">
        <v>15997.069504000005</v>
      </c>
      <c r="R102" s="27">
        <v>2876.7530089043212</v>
      </c>
      <c r="S102" s="28">
        <v>2192.5946500111509</v>
      </c>
      <c r="T102" s="26">
        <v>56103.85944160002</v>
      </c>
      <c r="U102" s="27">
        <v>10089.157043382922</v>
      </c>
      <c r="V102" s="28">
        <v>7878.016312882175</v>
      </c>
      <c r="W102" s="26">
        <v>61315.381243200056</v>
      </c>
      <c r="X102" s="27">
        <v>11026.345008964645</v>
      </c>
      <c r="Y102" s="28">
        <v>8430.1518527894204</v>
      </c>
      <c r="Z102" s="26">
        <v>44158.5746144</v>
      </c>
      <c r="AA102" s="27">
        <v>7941.0364729075627</v>
      </c>
      <c r="AB102" s="28">
        <v>5783.9347932231194</v>
      </c>
      <c r="AC102" s="26">
        <v>29043.512758400011</v>
      </c>
      <c r="AD102" s="27">
        <v>5222.8948993430677</v>
      </c>
      <c r="AE102" s="28">
        <v>3637.8511217302839</v>
      </c>
      <c r="AF102" s="26">
        <v>38558.464993600013</v>
      </c>
      <c r="AG102" s="27">
        <v>6933.9687597990869</v>
      </c>
      <c r="AH102" s="28">
        <v>5055.7539990850737</v>
      </c>
      <c r="AI102" s="26">
        <v>8039.9702704000138</v>
      </c>
      <c r="AJ102" s="27">
        <v>1445.8278537260321</v>
      </c>
      <c r="AK102" s="28">
        <v>1035.6828012918245</v>
      </c>
      <c r="AL102" s="26">
        <v>9935.8051680000008</v>
      </c>
      <c r="AM102" s="27">
        <v>1786.7558433614402</v>
      </c>
      <c r="AN102" s="28">
        <v>1232.6459655747369</v>
      </c>
      <c r="AO102" s="26">
        <v>68665.935612800007</v>
      </c>
      <c r="AP102" s="27">
        <v>12348.195201249842</v>
      </c>
      <c r="AQ102" s="28">
        <v>8852.7643519261565</v>
      </c>
      <c r="AR102" s="26">
        <v>63438.052948800017</v>
      </c>
      <c r="AS102" s="27">
        <v>11408.065061782707</v>
      </c>
      <c r="AT102" s="28">
        <v>8217.9115503388985</v>
      </c>
      <c r="AU102" s="26">
        <v>48474.085764800075</v>
      </c>
      <c r="AV102" s="27">
        <v>8717.0948430839744</v>
      </c>
      <c r="AW102" s="28">
        <v>6479.813581165783</v>
      </c>
    </row>
    <row r="103" spans="1:49" x14ac:dyDescent="0.25">
      <c r="A103" s="19">
        <v>96</v>
      </c>
      <c r="B103" s="80" t="s">
        <v>93</v>
      </c>
      <c r="C103" s="108">
        <v>0.375</v>
      </c>
      <c r="D103" s="108" t="s">
        <v>380</v>
      </c>
      <c r="E103" s="91">
        <v>37618</v>
      </c>
      <c r="F103" s="91">
        <v>39539</v>
      </c>
      <c r="G103" s="111" t="s">
        <v>468</v>
      </c>
      <c r="H103" s="87">
        <f t="shared" si="43"/>
        <v>919687.3927999998</v>
      </c>
      <c r="I103" s="21">
        <f t="shared" si="43"/>
        <v>165387.383847224</v>
      </c>
      <c r="J103" s="22">
        <f t="shared" si="41"/>
        <v>0.17983000000000005</v>
      </c>
      <c r="K103" s="23">
        <f t="shared" si="44"/>
        <v>121908.95103753601</v>
      </c>
      <c r="L103" s="24">
        <v>16538.77</v>
      </c>
      <c r="M103" s="25">
        <f t="shared" si="42"/>
        <v>105370.18103753601</v>
      </c>
      <c r="N103" s="26">
        <v>83866.611199999927</v>
      </c>
      <c r="O103" s="27">
        <v>15081.732692096013</v>
      </c>
      <c r="P103" s="28">
        <v>11486.805601864013</v>
      </c>
      <c r="Q103" s="26">
        <v>40057.197599999905</v>
      </c>
      <c r="R103" s="27">
        <v>7203.4858444079973</v>
      </c>
      <c r="S103" s="28">
        <v>5482.578735455997</v>
      </c>
      <c r="T103" s="26">
        <v>108514.00939999997</v>
      </c>
      <c r="U103" s="27">
        <v>19514.074310401993</v>
      </c>
      <c r="V103" s="28">
        <v>15153.630968721998</v>
      </c>
      <c r="W103" s="26">
        <v>106018.75079999995</v>
      </c>
      <c r="X103" s="27">
        <v>19065.351956363993</v>
      </c>
      <c r="Y103" s="28">
        <v>14569.264420607989</v>
      </c>
      <c r="Z103" s="26">
        <v>75175.175999999949</v>
      </c>
      <c r="AA103" s="27">
        <v>13518.751900080008</v>
      </c>
      <c r="AB103" s="28">
        <v>9761.9132205959922</v>
      </c>
      <c r="AC103" s="26">
        <v>39263.947199999981</v>
      </c>
      <c r="AD103" s="27">
        <v>7060.8356249760063</v>
      </c>
      <c r="AE103" s="28">
        <v>4955.9937326999952</v>
      </c>
      <c r="AF103" s="26">
        <v>60519.556800000028</v>
      </c>
      <c r="AG103" s="27">
        <v>10883.231899344006</v>
      </c>
      <c r="AH103" s="28">
        <v>7779.0355451999985</v>
      </c>
      <c r="AI103" s="26">
        <v>75446.685599999968</v>
      </c>
      <c r="AJ103" s="27">
        <v>13567.577471448014</v>
      </c>
      <c r="AK103" s="28">
        <v>9665.1310657079903</v>
      </c>
      <c r="AL103" s="26">
        <v>40468.204599999975</v>
      </c>
      <c r="AM103" s="27">
        <v>7277.3972332180037</v>
      </c>
      <c r="AN103" s="28">
        <v>5022.2821888179988</v>
      </c>
      <c r="AO103" s="26">
        <v>127212.18719999999</v>
      </c>
      <c r="AP103" s="27">
        <v>22876.567624175994</v>
      </c>
      <c r="AQ103" s="28">
        <v>16366.962943968007</v>
      </c>
      <c r="AR103" s="26">
        <v>66511.989600000074</v>
      </c>
      <c r="AS103" s="27">
        <v>11960.851089768004</v>
      </c>
      <c r="AT103" s="28">
        <v>8614.2465224520074</v>
      </c>
      <c r="AU103" s="26">
        <v>96633.076800000039</v>
      </c>
      <c r="AV103" s="27">
        <v>17377.526200943987</v>
      </c>
      <c r="AW103" s="28">
        <v>13051.106091444011</v>
      </c>
    </row>
    <row r="104" spans="1:49" x14ac:dyDescent="0.25">
      <c r="A104" s="9">
        <v>97</v>
      </c>
      <c r="B104" s="80" t="s">
        <v>94</v>
      </c>
      <c r="C104" s="108">
        <v>0.12</v>
      </c>
      <c r="D104" s="108" t="s">
        <v>380</v>
      </c>
      <c r="E104" s="91">
        <v>37595</v>
      </c>
      <c r="F104" s="91">
        <v>39569</v>
      </c>
      <c r="G104" s="111" t="s">
        <v>469</v>
      </c>
      <c r="H104" s="87">
        <f t="shared" si="43"/>
        <v>248767.93299999993</v>
      </c>
      <c r="I104" s="21">
        <f t="shared" si="43"/>
        <v>48691.347526089987</v>
      </c>
      <c r="J104" s="22">
        <f t="shared" si="41"/>
        <v>0.19572999999999999</v>
      </c>
      <c r="K104" s="23">
        <f t="shared" si="44"/>
        <v>37203.489294619998</v>
      </c>
      <c r="L104" s="24">
        <v>4869.17</v>
      </c>
      <c r="M104" s="25">
        <f t="shared" si="42"/>
        <v>32334.31929462</v>
      </c>
      <c r="N104" s="26">
        <v>33539.432500000032</v>
      </c>
      <c r="O104" s="27">
        <v>6564.6731232250077</v>
      </c>
      <c r="P104" s="28">
        <v>5136.4094114549926</v>
      </c>
      <c r="Q104" s="26">
        <v>21410.920999999977</v>
      </c>
      <c r="R104" s="27">
        <v>4190.7595673299948</v>
      </c>
      <c r="S104" s="28">
        <v>3269.0434310499959</v>
      </c>
      <c r="T104" s="26">
        <v>41321.492499999978</v>
      </c>
      <c r="U104" s="27">
        <v>8087.8557270249948</v>
      </c>
      <c r="V104" s="28">
        <v>6392.4319238450034</v>
      </c>
      <c r="W104" s="26">
        <v>39170.604499999972</v>
      </c>
      <c r="X104" s="27">
        <v>7666.8624187850046</v>
      </c>
      <c r="Y104" s="28">
        <v>5964.2886148949965</v>
      </c>
      <c r="Z104" s="26">
        <v>10946.954500000002</v>
      </c>
      <c r="AA104" s="27">
        <v>2142.6474042850004</v>
      </c>
      <c r="AB104" s="28">
        <v>1581.9896120750002</v>
      </c>
      <c r="AC104" s="26">
        <v>5571.6935000000021</v>
      </c>
      <c r="AD104" s="27">
        <v>1090.5475687550008</v>
      </c>
      <c r="AE104" s="28">
        <v>778.0464160050002</v>
      </c>
      <c r="AF104" s="26">
        <v>6439.6954999999962</v>
      </c>
      <c r="AG104" s="27">
        <v>1260.4416002149997</v>
      </c>
      <c r="AH104" s="28">
        <v>922.23483953499931</v>
      </c>
      <c r="AI104" s="26">
        <v>5822.5385000000078</v>
      </c>
      <c r="AJ104" s="27">
        <v>1139.6454606049997</v>
      </c>
      <c r="AK104" s="28">
        <v>829.8426945949999</v>
      </c>
      <c r="AL104" s="26">
        <v>9396.5230000000047</v>
      </c>
      <c r="AM104" s="27">
        <v>1839.1814467900008</v>
      </c>
      <c r="AN104" s="28">
        <v>1297.9718921650006</v>
      </c>
      <c r="AO104" s="26">
        <v>26567.181500000006</v>
      </c>
      <c r="AP104" s="27">
        <v>5199.9944349949983</v>
      </c>
      <c r="AQ104" s="28">
        <v>3835.3014818750057</v>
      </c>
      <c r="AR104" s="26">
        <v>19004.582999999988</v>
      </c>
      <c r="AS104" s="27">
        <v>3719.7670305899974</v>
      </c>
      <c r="AT104" s="28">
        <v>2771.2773316600019</v>
      </c>
      <c r="AU104" s="26">
        <v>29576.312999999976</v>
      </c>
      <c r="AV104" s="27">
        <v>5788.9717434899976</v>
      </c>
      <c r="AW104" s="28">
        <v>4424.651645465</v>
      </c>
    </row>
    <row r="105" spans="1:49" x14ac:dyDescent="0.25">
      <c r="A105" s="9">
        <v>98</v>
      </c>
      <c r="B105" s="80" t="s">
        <v>95</v>
      </c>
      <c r="C105" s="108">
        <v>5.5E-2</v>
      </c>
      <c r="D105" s="108" t="s">
        <v>380</v>
      </c>
      <c r="E105" s="91">
        <v>36752</v>
      </c>
      <c r="F105" s="91">
        <v>39995</v>
      </c>
      <c r="G105" s="111" t="s">
        <v>470</v>
      </c>
      <c r="H105" s="87">
        <f t="shared" si="43"/>
        <v>64587.29800000001</v>
      </c>
      <c r="I105" s="21">
        <f t="shared" si="43"/>
        <v>12734.031673679998</v>
      </c>
      <c r="J105" s="22">
        <f t="shared" si="41"/>
        <v>0.19715999999999995</v>
      </c>
      <c r="K105" s="23">
        <f t="shared" si="44"/>
        <v>9745.9439996759993</v>
      </c>
      <c r="L105" s="24">
        <v>1273.4299999999998</v>
      </c>
      <c r="M105" s="25">
        <f t="shared" si="42"/>
        <v>8472.513999675999</v>
      </c>
      <c r="N105" s="26">
        <v>10260.570800000007</v>
      </c>
      <c r="O105" s="27">
        <v>2022.9741389280009</v>
      </c>
      <c r="P105" s="28">
        <v>1598.0188652039985</v>
      </c>
      <c r="Q105" s="26">
        <v>3734.1143999999981</v>
      </c>
      <c r="R105" s="27">
        <v>736.21799510400001</v>
      </c>
      <c r="S105" s="28">
        <v>577.23956141600024</v>
      </c>
      <c r="T105" s="26">
        <v>11409.800800000006</v>
      </c>
      <c r="U105" s="27">
        <v>2249.5563257279973</v>
      </c>
      <c r="V105" s="28">
        <v>1802.8145594279999</v>
      </c>
      <c r="W105" s="26">
        <v>8746.7475999999933</v>
      </c>
      <c r="X105" s="27">
        <v>1724.508756816</v>
      </c>
      <c r="Y105" s="28">
        <v>1358.4043338679999</v>
      </c>
      <c r="Z105" s="26">
        <v>2974.5843999999975</v>
      </c>
      <c r="AA105" s="27">
        <v>586.46906030399987</v>
      </c>
      <c r="AB105" s="28">
        <v>413.89754049999976</v>
      </c>
      <c r="AC105" s="26">
        <v>100.9316</v>
      </c>
      <c r="AD105" s="27">
        <v>19.899674256000001</v>
      </c>
      <c r="AE105" s="28">
        <v>11.715863047999999</v>
      </c>
      <c r="AF105" s="26">
        <v>97.973199999999991</v>
      </c>
      <c r="AG105" s="27">
        <v>19.316396112</v>
      </c>
      <c r="AH105" s="28">
        <v>12.790723456</v>
      </c>
      <c r="AI105" s="26">
        <v>3537.4308000000001</v>
      </c>
      <c r="AJ105" s="27">
        <v>697.43985652800052</v>
      </c>
      <c r="AK105" s="28">
        <v>503.60628571199999</v>
      </c>
      <c r="AL105" s="26">
        <v>2684.321199999999</v>
      </c>
      <c r="AM105" s="27">
        <v>529.24076779200038</v>
      </c>
      <c r="AN105" s="28">
        <v>368.33948487199996</v>
      </c>
      <c r="AO105" s="26">
        <v>9469.2491999999966</v>
      </c>
      <c r="AP105" s="27">
        <v>1866.9571722719991</v>
      </c>
      <c r="AQ105" s="28">
        <v>1397.9612722799998</v>
      </c>
      <c r="AR105" s="26">
        <v>4946.8916000000045</v>
      </c>
      <c r="AS105" s="27">
        <v>975.32914785599985</v>
      </c>
      <c r="AT105" s="28">
        <v>686.06037131600078</v>
      </c>
      <c r="AU105" s="26">
        <v>6624.6823999999951</v>
      </c>
      <c r="AV105" s="27">
        <v>1306.1223819839988</v>
      </c>
      <c r="AW105" s="28">
        <v>1015.0951385760004</v>
      </c>
    </row>
    <row r="106" spans="1:49" x14ac:dyDescent="0.25">
      <c r="A106" s="19">
        <v>99</v>
      </c>
      <c r="B106" s="80" t="s">
        <v>96</v>
      </c>
      <c r="C106" s="108">
        <v>4.4999999999999998E-2</v>
      </c>
      <c r="D106" s="108" t="s">
        <v>380</v>
      </c>
      <c r="E106" s="91">
        <v>36879</v>
      </c>
      <c r="F106" s="91">
        <v>39873</v>
      </c>
      <c r="G106" s="111" t="s">
        <v>471</v>
      </c>
      <c r="H106" s="87">
        <f t="shared" si="43"/>
        <v>124866.16640000005</v>
      </c>
      <c r="I106" s="21">
        <f t="shared" si="43"/>
        <v>24618.613367424005</v>
      </c>
      <c r="J106" s="22">
        <f t="shared" si="41"/>
        <v>0.19715999999999997</v>
      </c>
      <c r="K106" s="23">
        <f t="shared" si="44"/>
        <v>18695.509347650001</v>
      </c>
      <c r="L106" s="24">
        <v>2461.87</v>
      </c>
      <c r="M106" s="25">
        <f t="shared" si="42"/>
        <v>16233.639347650002</v>
      </c>
      <c r="N106" s="26">
        <v>16925.117599999998</v>
      </c>
      <c r="O106" s="27">
        <v>3336.9561860160015</v>
      </c>
      <c r="P106" s="28">
        <v>2605.9777125120004</v>
      </c>
      <c r="Q106" s="26">
        <v>9666.8956000000126</v>
      </c>
      <c r="R106" s="27">
        <v>1905.9251364960007</v>
      </c>
      <c r="S106" s="28">
        <v>1481.324316118001</v>
      </c>
      <c r="T106" s="26">
        <v>17744.946800000002</v>
      </c>
      <c r="U106" s="27">
        <v>3498.5937110880013</v>
      </c>
      <c r="V106" s="28">
        <v>2764.7751194979992</v>
      </c>
      <c r="W106" s="26">
        <v>10924.273600000008</v>
      </c>
      <c r="X106" s="27">
        <v>2153.8297829760018</v>
      </c>
      <c r="Y106" s="28">
        <v>1677.1584563739998</v>
      </c>
      <c r="Z106" s="26">
        <v>7331.050400000001</v>
      </c>
      <c r="AA106" s="27">
        <v>1445.3898968639992</v>
      </c>
      <c r="AB106" s="28">
        <v>1056.5536680720004</v>
      </c>
      <c r="AC106" s="26">
        <v>4890.9854000000014</v>
      </c>
      <c r="AD106" s="27">
        <v>964.30668146400046</v>
      </c>
      <c r="AE106" s="28">
        <v>708.37123028800033</v>
      </c>
      <c r="AF106" s="26">
        <v>4766.2376000000022</v>
      </c>
      <c r="AG106" s="27">
        <v>939.71140521599966</v>
      </c>
      <c r="AH106" s="28">
        <v>702.04682359000003</v>
      </c>
      <c r="AI106" s="26">
        <v>7293.0035999999955</v>
      </c>
      <c r="AJ106" s="27">
        <v>1437.888589775999</v>
      </c>
      <c r="AK106" s="28">
        <v>1062.1189576580005</v>
      </c>
      <c r="AL106" s="26">
        <v>7346.7931999999964</v>
      </c>
      <c r="AM106" s="27">
        <v>1448.4937473120001</v>
      </c>
      <c r="AN106" s="28">
        <v>1035.0212239460006</v>
      </c>
      <c r="AO106" s="26">
        <v>14925.286800000005</v>
      </c>
      <c r="AP106" s="27">
        <v>2942.6695454879987</v>
      </c>
      <c r="AQ106" s="28">
        <v>2167.2053875039978</v>
      </c>
      <c r="AR106" s="26">
        <v>10056.024200000016</v>
      </c>
      <c r="AS106" s="27">
        <v>1982.6457312720006</v>
      </c>
      <c r="AT106" s="28">
        <v>1479.1832525879993</v>
      </c>
      <c r="AU106" s="26">
        <v>12995.551600000006</v>
      </c>
      <c r="AV106" s="27">
        <v>2562.2029534560024</v>
      </c>
      <c r="AW106" s="28">
        <v>1955.7731995020008</v>
      </c>
    </row>
    <row r="107" spans="1:49" x14ac:dyDescent="0.25">
      <c r="A107" s="9">
        <v>100</v>
      </c>
      <c r="B107" s="80" t="s">
        <v>97</v>
      </c>
      <c r="C107" s="108">
        <v>0.4</v>
      </c>
      <c r="D107" s="108" t="s">
        <v>380</v>
      </c>
      <c r="E107" s="91">
        <v>36868</v>
      </c>
      <c r="F107" s="91">
        <v>39417</v>
      </c>
      <c r="G107" s="111" t="s">
        <v>472</v>
      </c>
      <c r="H107" s="87">
        <f t="shared" si="43"/>
        <v>1082030.1000000001</v>
      </c>
      <c r="I107" s="21">
        <f t="shared" si="43"/>
        <v>194581.47288300001</v>
      </c>
      <c r="J107" s="22">
        <f t="shared" si="41"/>
        <v>0.17982999999999999</v>
      </c>
      <c r="K107" s="23">
        <f t="shared" si="44"/>
        <v>141876.19180807011</v>
      </c>
      <c r="L107" s="24">
        <v>19458.18</v>
      </c>
      <c r="M107" s="25">
        <f t="shared" si="42"/>
        <v>122418.01180807012</v>
      </c>
      <c r="N107" s="26">
        <v>21346.162000000008</v>
      </c>
      <c r="O107" s="27">
        <v>3838.6803124599992</v>
      </c>
      <c r="P107" s="28">
        <v>2940.1718714800018</v>
      </c>
      <c r="Q107" s="26">
        <v>96532.031999999963</v>
      </c>
      <c r="R107" s="27">
        <v>17359.35531456002</v>
      </c>
      <c r="S107" s="28">
        <v>13140.824665880002</v>
      </c>
      <c r="T107" s="26">
        <v>131221.21399999998</v>
      </c>
      <c r="U107" s="27">
        <v>23597.51091361999</v>
      </c>
      <c r="V107" s="28">
        <v>18077.261752900024</v>
      </c>
      <c r="W107" s="26">
        <v>102267.89200000002</v>
      </c>
      <c r="X107" s="27">
        <v>18390.835018359998</v>
      </c>
      <c r="Y107" s="28">
        <v>13946.950930240007</v>
      </c>
      <c r="Z107" s="26">
        <v>123083.61799999996</v>
      </c>
      <c r="AA107" s="27">
        <v>22134.127024939979</v>
      </c>
      <c r="AB107" s="28">
        <v>15897.979482080031</v>
      </c>
      <c r="AC107" s="26">
        <v>57130.54399999998</v>
      </c>
      <c r="AD107" s="27">
        <v>10273.785727519986</v>
      </c>
      <c r="AE107" s="28">
        <v>7347.0288121799977</v>
      </c>
      <c r="AF107" s="26">
        <v>66630.019999999975</v>
      </c>
      <c r="AG107" s="27">
        <v>11982.076496599995</v>
      </c>
      <c r="AH107" s="28">
        <v>8394.5980471600069</v>
      </c>
      <c r="AI107" s="26">
        <v>57771.784000000043</v>
      </c>
      <c r="AJ107" s="27">
        <v>10389.099916720001</v>
      </c>
      <c r="AK107" s="28">
        <v>7326.1916418599967</v>
      </c>
      <c r="AL107" s="26">
        <v>76391.514000000039</v>
      </c>
      <c r="AM107" s="27">
        <v>13737.485962620007</v>
      </c>
      <c r="AN107" s="28">
        <v>9343.8416540599956</v>
      </c>
      <c r="AO107" s="26">
        <v>65650.890000000058</v>
      </c>
      <c r="AP107" s="27">
        <v>11805.999548700016</v>
      </c>
      <c r="AQ107" s="28">
        <v>8306.6052715699952</v>
      </c>
      <c r="AR107" s="26">
        <v>126381.99</v>
      </c>
      <c r="AS107" s="27">
        <v>22727.273261700004</v>
      </c>
      <c r="AT107" s="28">
        <v>16285.565493180002</v>
      </c>
      <c r="AU107" s="26">
        <v>157622.44000000021</v>
      </c>
      <c r="AV107" s="27">
        <v>28345.243385200018</v>
      </c>
      <c r="AW107" s="28">
        <v>20869.172185480034</v>
      </c>
    </row>
    <row r="108" spans="1:49" x14ac:dyDescent="0.25">
      <c r="A108" s="9">
        <v>101</v>
      </c>
      <c r="B108" s="80" t="s">
        <v>98</v>
      </c>
      <c r="C108" s="108">
        <v>0.48</v>
      </c>
      <c r="D108" s="108" t="s">
        <v>380</v>
      </c>
      <c r="E108" s="91">
        <v>37609</v>
      </c>
      <c r="F108" s="91">
        <v>39934</v>
      </c>
      <c r="G108" s="111" t="s">
        <v>473</v>
      </c>
      <c r="H108" s="87">
        <f t="shared" si="43"/>
        <v>701150.83740000031</v>
      </c>
      <c r="I108" s="21">
        <f t="shared" si="43"/>
        <v>121067.71509385797</v>
      </c>
      <c r="J108" s="22">
        <f t="shared" si="41"/>
        <v>0.17266999999999988</v>
      </c>
      <c r="K108" s="23">
        <f t="shared" si="44"/>
        <v>88268.201825076001</v>
      </c>
      <c r="L108" s="24">
        <v>12106.76</v>
      </c>
      <c r="M108" s="25">
        <f t="shared" si="42"/>
        <v>76161.441825076006</v>
      </c>
      <c r="N108" s="26">
        <v>71897.204399999988</v>
      </c>
      <c r="O108" s="27">
        <v>12414.490283747995</v>
      </c>
      <c r="P108" s="28">
        <v>9331.9269365399996</v>
      </c>
      <c r="Q108" s="26">
        <v>28090.416599999953</v>
      </c>
      <c r="R108" s="27">
        <v>4850.372234321997</v>
      </c>
      <c r="S108" s="28">
        <v>3644.9540363880046</v>
      </c>
      <c r="T108" s="26">
        <v>93357.36000000003</v>
      </c>
      <c r="U108" s="27">
        <v>16120.015351200011</v>
      </c>
      <c r="V108" s="28">
        <v>12367.381982987998</v>
      </c>
      <c r="W108" s="26">
        <v>76835.335200000001</v>
      </c>
      <c r="X108" s="27">
        <v>13267.157328984002</v>
      </c>
      <c r="Y108" s="28">
        <v>10021.330988879994</v>
      </c>
      <c r="Z108" s="26">
        <v>45824.343599999942</v>
      </c>
      <c r="AA108" s="27">
        <v>7912.4894094120064</v>
      </c>
      <c r="AB108" s="28">
        <v>5619.9392708040004</v>
      </c>
      <c r="AC108" s="26">
        <v>20548.664399999991</v>
      </c>
      <c r="AD108" s="27">
        <v>3548.1378819479964</v>
      </c>
      <c r="AE108" s="28">
        <v>2406.3806259359976</v>
      </c>
      <c r="AF108" s="26">
        <v>48223.069199999962</v>
      </c>
      <c r="AG108" s="27">
        <v>8326.6773587639982</v>
      </c>
      <c r="AH108" s="28">
        <v>6041.2676404080012</v>
      </c>
      <c r="AI108" s="26">
        <v>50350.758000000053</v>
      </c>
      <c r="AJ108" s="27">
        <v>8694.0653838599956</v>
      </c>
      <c r="AK108" s="28">
        <v>6095.2196573159963</v>
      </c>
      <c r="AL108" s="26">
        <v>31718.698799999987</v>
      </c>
      <c r="AM108" s="27">
        <v>5476.8677217960012</v>
      </c>
      <c r="AN108" s="28">
        <v>3701.5691913960013</v>
      </c>
      <c r="AO108" s="26">
        <v>105383.85240000022</v>
      </c>
      <c r="AP108" s="27">
        <v>18196.629793907985</v>
      </c>
      <c r="AQ108" s="28">
        <v>12835.074593183997</v>
      </c>
      <c r="AR108" s="26">
        <v>54078.379200000018</v>
      </c>
      <c r="AS108" s="27">
        <v>9337.7137364640021</v>
      </c>
      <c r="AT108" s="28">
        <v>6615.5965194480004</v>
      </c>
      <c r="AU108" s="26">
        <v>74842.755600000164</v>
      </c>
      <c r="AV108" s="27">
        <v>12923.098609451979</v>
      </c>
      <c r="AW108" s="28">
        <v>9587.5603817880092</v>
      </c>
    </row>
    <row r="109" spans="1:49" x14ac:dyDescent="0.25">
      <c r="A109" s="19">
        <v>102</v>
      </c>
      <c r="B109" s="80" t="s">
        <v>680</v>
      </c>
      <c r="C109" s="108">
        <v>8.5000000000000006E-2</v>
      </c>
      <c r="D109" s="108" t="s">
        <v>380</v>
      </c>
      <c r="E109" s="91">
        <v>36112</v>
      </c>
      <c r="F109" s="91">
        <v>40118</v>
      </c>
      <c r="G109" s="111" t="s">
        <v>474</v>
      </c>
      <c r="H109" s="87">
        <f t="shared" si="43"/>
        <v>310862.21119999996</v>
      </c>
      <c r="I109" s="21">
        <f t="shared" si="43"/>
        <v>60845.060598176009</v>
      </c>
      <c r="J109" s="22">
        <f t="shared" si="41"/>
        <v>0.19573000000000004</v>
      </c>
      <c r="K109" s="23">
        <f t="shared" si="44"/>
        <v>45603.274222028005</v>
      </c>
      <c r="L109" s="24">
        <v>6084.5</v>
      </c>
      <c r="M109" s="25">
        <f t="shared" si="42"/>
        <v>39518.774222028005</v>
      </c>
      <c r="N109" s="26">
        <v>28055.976799999968</v>
      </c>
      <c r="O109" s="27">
        <v>5491.3963390640092</v>
      </c>
      <c r="P109" s="28">
        <v>4280.6009020119964</v>
      </c>
      <c r="Q109" s="26">
        <v>21423.107199999988</v>
      </c>
      <c r="R109" s="27">
        <v>4193.1447722560015</v>
      </c>
      <c r="S109" s="28">
        <v>3271.1222466800018</v>
      </c>
      <c r="T109" s="26">
        <v>33631.557600000015</v>
      </c>
      <c r="U109" s="27">
        <v>6582.7047690479985</v>
      </c>
      <c r="V109" s="28">
        <v>5202.0328582480006</v>
      </c>
      <c r="W109" s="26">
        <v>38139.467199999985</v>
      </c>
      <c r="X109" s="27">
        <v>7465.0379150559957</v>
      </c>
      <c r="Y109" s="28">
        <v>5811.0793588880024</v>
      </c>
      <c r="Z109" s="26">
        <v>35048.102400000054</v>
      </c>
      <c r="AA109" s="27">
        <v>6859.9650827520054</v>
      </c>
      <c r="AB109" s="28">
        <v>5059.3470724960034</v>
      </c>
      <c r="AC109" s="26">
        <v>25152.077199999996</v>
      </c>
      <c r="AD109" s="27">
        <v>4923.0160703559977</v>
      </c>
      <c r="AE109" s="28">
        <v>3543.3221274040015</v>
      </c>
      <c r="AF109" s="26">
        <v>19408.431999999975</v>
      </c>
      <c r="AG109" s="27">
        <v>3798.812395360002</v>
      </c>
      <c r="AH109" s="28">
        <v>2707.9180536599993</v>
      </c>
      <c r="AI109" s="26">
        <v>15241.919599999985</v>
      </c>
      <c r="AJ109" s="27">
        <v>2983.300923307997</v>
      </c>
      <c r="AK109" s="28">
        <v>2125.7588355080015</v>
      </c>
      <c r="AL109" s="26">
        <v>19184.010000000009</v>
      </c>
      <c r="AM109" s="27">
        <v>3754.8862772999978</v>
      </c>
      <c r="AN109" s="28">
        <v>2659.8343706000005</v>
      </c>
      <c r="AO109" s="26">
        <v>25505.128399999965</v>
      </c>
      <c r="AP109" s="27">
        <v>4992.1187817320015</v>
      </c>
      <c r="AQ109" s="28">
        <v>3628.7805734920016</v>
      </c>
      <c r="AR109" s="26">
        <v>25829.938799999978</v>
      </c>
      <c r="AS109" s="27">
        <v>5055.693921324003</v>
      </c>
      <c r="AT109" s="28">
        <v>3745.5232911999997</v>
      </c>
      <c r="AU109" s="26">
        <v>24242.494000000021</v>
      </c>
      <c r="AV109" s="27">
        <v>4744.9833506199993</v>
      </c>
      <c r="AW109" s="28">
        <v>3567.9545318400014</v>
      </c>
    </row>
    <row r="110" spans="1:49" x14ac:dyDescent="0.25">
      <c r="A110" s="9">
        <v>103</v>
      </c>
      <c r="B110" s="80" t="s">
        <v>99</v>
      </c>
      <c r="C110" s="108">
        <v>0.09</v>
      </c>
      <c r="D110" s="108" t="s">
        <v>380</v>
      </c>
      <c r="E110" s="91">
        <v>34304</v>
      </c>
      <c r="F110" s="91">
        <v>39753</v>
      </c>
      <c r="G110" s="111" t="s">
        <v>475</v>
      </c>
      <c r="H110" s="87">
        <f t="shared" si="43"/>
        <v>251828.01539999997</v>
      </c>
      <c r="I110" s="21">
        <f t="shared" si="43"/>
        <v>49290.297454242012</v>
      </c>
      <c r="J110" s="22">
        <f t="shared" si="41"/>
        <v>0.19573000000000007</v>
      </c>
      <c r="K110" s="23">
        <f t="shared" si="44"/>
        <v>37187.006309517994</v>
      </c>
      <c r="L110" s="24">
        <v>4929.03</v>
      </c>
      <c r="M110" s="25">
        <f t="shared" si="42"/>
        <v>32257.976309517995</v>
      </c>
      <c r="N110" s="26">
        <v>24609.859599999992</v>
      </c>
      <c r="O110" s="27">
        <v>4816.8878195079988</v>
      </c>
      <c r="P110" s="28">
        <v>3769.5535755659976</v>
      </c>
      <c r="Q110" s="26">
        <v>16654.857000000004</v>
      </c>
      <c r="R110" s="27">
        <v>3259.8551606099995</v>
      </c>
      <c r="S110" s="28">
        <v>2538.8133740399976</v>
      </c>
      <c r="T110" s="26">
        <v>28867.086199999976</v>
      </c>
      <c r="U110" s="27">
        <v>5650.1547819259977</v>
      </c>
      <c r="V110" s="28">
        <v>4467.0388772639926</v>
      </c>
      <c r="W110" s="26">
        <v>26599.930400000012</v>
      </c>
      <c r="X110" s="27">
        <v>5206.4043771920024</v>
      </c>
      <c r="Y110" s="28">
        <v>4060.3898346560018</v>
      </c>
      <c r="Z110" s="26">
        <v>19353.167399999969</v>
      </c>
      <c r="AA110" s="27">
        <v>3787.9954552020013</v>
      </c>
      <c r="AB110" s="28">
        <v>2809.2682320640006</v>
      </c>
      <c r="AC110" s="26">
        <v>12055.535800000001</v>
      </c>
      <c r="AD110" s="27">
        <v>2359.630022133998</v>
      </c>
      <c r="AE110" s="28">
        <v>1698.1573452600032</v>
      </c>
      <c r="AF110" s="26">
        <v>18078.614799999992</v>
      </c>
      <c r="AG110" s="27">
        <v>3538.5272748039988</v>
      </c>
      <c r="AH110" s="28">
        <v>2586.1976927740016</v>
      </c>
      <c r="AI110" s="26">
        <v>15194.747199999987</v>
      </c>
      <c r="AJ110" s="27">
        <v>2974.0678694559974</v>
      </c>
      <c r="AK110" s="28">
        <v>2175.3267694559963</v>
      </c>
      <c r="AL110" s="26">
        <v>14484.118200000006</v>
      </c>
      <c r="AM110" s="27">
        <v>2834.9764552860038</v>
      </c>
      <c r="AN110" s="28">
        <v>2014.6758853739989</v>
      </c>
      <c r="AO110" s="26">
        <v>25299.105800000012</v>
      </c>
      <c r="AP110" s="27">
        <v>4951.793978234</v>
      </c>
      <c r="AQ110" s="28">
        <v>3624.0898103060008</v>
      </c>
      <c r="AR110" s="26">
        <v>26819.592600000007</v>
      </c>
      <c r="AS110" s="27">
        <v>5249.3988595980054</v>
      </c>
      <c r="AT110" s="28">
        <v>3900.7173793120014</v>
      </c>
      <c r="AU110" s="26">
        <v>23811.400400000006</v>
      </c>
      <c r="AV110" s="27">
        <v>4660.605400292</v>
      </c>
      <c r="AW110" s="28">
        <v>3542.7775334459993</v>
      </c>
    </row>
    <row r="111" spans="1:49" x14ac:dyDescent="0.25">
      <c r="A111" s="9">
        <v>104</v>
      </c>
      <c r="B111" s="80" t="s">
        <v>100</v>
      </c>
      <c r="C111" s="108">
        <v>0.997</v>
      </c>
      <c r="D111" s="108" t="s">
        <v>380</v>
      </c>
      <c r="E111" s="91">
        <v>37613</v>
      </c>
      <c r="F111" s="91">
        <v>39417</v>
      </c>
      <c r="G111" s="111" t="s">
        <v>476</v>
      </c>
      <c r="H111" s="87">
        <f t="shared" si="43"/>
        <v>1978817.668000001</v>
      </c>
      <c r="I111" s="21">
        <f t="shared" si="43"/>
        <v>331946.66380700003</v>
      </c>
      <c r="J111" s="22">
        <f t="shared" si="41"/>
        <v>0.16774999999999993</v>
      </c>
      <c r="K111" s="23">
        <f t="shared" si="44"/>
        <v>236951.05261995996</v>
      </c>
      <c r="L111" s="24">
        <v>33194.68</v>
      </c>
      <c r="M111" s="25">
        <f t="shared" si="42"/>
        <v>203756.37261995996</v>
      </c>
      <c r="N111" s="26">
        <v>129028.9360000001</v>
      </c>
      <c r="O111" s="27">
        <v>21644.604013999979</v>
      </c>
      <c r="P111" s="28">
        <v>15968.979257879997</v>
      </c>
      <c r="Q111" s="26">
        <v>150798.29599999997</v>
      </c>
      <c r="R111" s="27">
        <v>25296.414153999984</v>
      </c>
      <c r="S111" s="28">
        <v>18856.166156359996</v>
      </c>
      <c r="T111" s="26">
        <v>292276.34800000017</v>
      </c>
      <c r="U111" s="27">
        <v>49029.357377000015</v>
      </c>
      <c r="V111" s="28">
        <v>37168.743823680001</v>
      </c>
      <c r="W111" s="26">
        <v>479290.62000000005</v>
      </c>
      <c r="X111" s="27">
        <v>80401.001504999964</v>
      </c>
      <c r="Y111" s="28">
        <v>59620.706315159943</v>
      </c>
      <c r="Z111" s="26">
        <v>375351.99200000009</v>
      </c>
      <c r="AA111" s="27">
        <v>62965.296658000028</v>
      </c>
      <c r="AB111" s="28">
        <v>43809.112566400006</v>
      </c>
      <c r="AC111" s="26">
        <v>201308.19200000018</v>
      </c>
      <c r="AD111" s="27">
        <v>33769.449208000013</v>
      </c>
      <c r="AE111" s="28">
        <v>21758.306407040018</v>
      </c>
      <c r="AF111" s="26">
        <v>66269.035999999978</v>
      </c>
      <c r="AG111" s="27">
        <v>11116.630788999992</v>
      </c>
      <c r="AH111" s="28">
        <v>7062.5546611999998</v>
      </c>
      <c r="AI111" s="26">
        <v>30806.83600000001</v>
      </c>
      <c r="AJ111" s="27">
        <v>5167.8467390000023</v>
      </c>
      <c r="AK111" s="28">
        <v>3388.2976324000015</v>
      </c>
      <c r="AL111" s="26">
        <v>60411.240000000005</v>
      </c>
      <c r="AM111" s="27">
        <v>10133.985509999997</v>
      </c>
      <c r="AN111" s="28">
        <v>6624.3080556400009</v>
      </c>
      <c r="AO111" s="26">
        <v>62987.5</v>
      </c>
      <c r="AP111" s="27">
        <v>10566.153124999993</v>
      </c>
      <c r="AQ111" s="28">
        <v>7149.6955723999972</v>
      </c>
      <c r="AR111" s="26">
        <v>72828.480000000054</v>
      </c>
      <c r="AS111" s="27">
        <v>12216.977520000008</v>
      </c>
      <c r="AT111" s="28">
        <v>8520.9254228400077</v>
      </c>
      <c r="AU111" s="26">
        <v>57460.191999999981</v>
      </c>
      <c r="AV111" s="27">
        <v>9638.9472079999996</v>
      </c>
      <c r="AW111" s="28">
        <v>7023.2567489599987</v>
      </c>
    </row>
    <row r="112" spans="1:49" x14ac:dyDescent="0.25">
      <c r="A112" s="19">
        <v>105</v>
      </c>
      <c r="B112" s="80" t="s">
        <v>101</v>
      </c>
      <c r="C112" s="108">
        <v>3.5000000000000003E-2</v>
      </c>
      <c r="D112" s="108" t="s">
        <v>380</v>
      </c>
      <c r="E112" s="91">
        <v>37618</v>
      </c>
      <c r="F112" s="91">
        <v>40179</v>
      </c>
      <c r="G112" s="111" t="s">
        <v>477</v>
      </c>
      <c r="H112" s="87">
        <f t="shared" si="43"/>
        <v>25120.836900000002</v>
      </c>
      <c r="I112" s="21">
        <f t="shared" si="43"/>
        <v>4952.8242032040007</v>
      </c>
      <c r="J112" s="22">
        <f t="shared" si="41"/>
        <v>0.19716</v>
      </c>
      <c r="K112" s="23">
        <f t="shared" si="44"/>
        <v>3809.0706160230011</v>
      </c>
      <c r="L112" s="24">
        <v>495.28000000000003</v>
      </c>
      <c r="M112" s="25">
        <f t="shared" si="42"/>
        <v>3313.7906160230009</v>
      </c>
      <c r="N112" s="26">
        <v>5402.9558999999999</v>
      </c>
      <c r="O112" s="27">
        <v>1065.2467852440002</v>
      </c>
      <c r="P112" s="28">
        <v>835.1133197700002</v>
      </c>
      <c r="Q112" s="26">
        <v>1777.2239999999986</v>
      </c>
      <c r="R112" s="27">
        <v>350.39748383999961</v>
      </c>
      <c r="S112" s="28">
        <v>273.35209702500072</v>
      </c>
      <c r="T112" s="26">
        <v>4182.6051000000043</v>
      </c>
      <c r="U112" s="27">
        <v>824.64242151600013</v>
      </c>
      <c r="V112" s="28">
        <v>655.38164595299975</v>
      </c>
      <c r="W112" s="26">
        <v>2052.2312999999999</v>
      </c>
      <c r="X112" s="27">
        <v>404.61792310800035</v>
      </c>
      <c r="Y112" s="28">
        <v>316.0913987789998</v>
      </c>
      <c r="Z112" s="26">
        <v>342.07589999999999</v>
      </c>
      <c r="AA112" s="27">
        <v>67.443684444000027</v>
      </c>
      <c r="AB112" s="28">
        <v>50.127338367000036</v>
      </c>
      <c r="AC112" s="26">
        <v>78.292500000000018</v>
      </c>
      <c r="AD112" s="27">
        <v>15.436149300000002</v>
      </c>
      <c r="AE112" s="28">
        <v>11.312264019000001</v>
      </c>
      <c r="AF112" s="26">
        <v>196.82039999999998</v>
      </c>
      <c r="AG112" s="27">
        <v>38.805110063999997</v>
      </c>
      <c r="AH112" s="28">
        <v>29.14982636400001</v>
      </c>
      <c r="AI112" s="26">
        <v>1930.0290000000009</v>
      </c>
      <c r="AJ112" s="27">
        <v>380.52451763999983</v>
      </c>
      <c r="AK112" s="28">
        <v>285.59543582400016</v>
      </c>
      <c r="AL112" s="26">
        <v>1186.7927999999993</v>
      </c>
      <c r="AM112" s="27">
        <v>233.98806844800009</v>
      </c>
      <c r="AN112" s="28">
        <v>167.55454069500001</v>
      </c>
      <c r="AO112" s="26">
        <v>2322.2418000000007</v>
      </c>
      <c r="AP112" s="27">
        <v>457.85319328799977</v>
      </c>
      <c r="AQ112" s="28">
        <v>339.04646866499985</v>
      </c>
      <c r="AR112" s="26">
        <v>1998.5336999999997</v>
      </c>
      <c r="AS112" s="27">
        <v>394.03090429200012</v>
      </c>
      <c r="AT112" s="28">
        <v>291.76873242300024</v>
      </c>
      <c r="AU112" s="26">
        <v>3651.0344999999984</v>
      </c>
      <c r="AV112" s="27">
        <v>719.83796202000008</v>
      </c>
      <c r="AW112" s="28">
        <v>554.57754813900067</v>
      </c>
    </row>
    <row r="113" spans="1:49" x14ac:dyDescent="0.25">
      <c r="A113" s="9">
        <v>106</v>
      </c>
      <c r="B113" s="80" t="s">
        <v>102</v>
      </c>
      <c r="C113" s="108">
        <v>0.13</v>
      </c>
      <c r="D113" s="108" t="s">
        <v>380</v>
      </c>
      <c r="E113" s="91">
        <v>37341</v>
      </c>
      <c r="F113" s="91">
        <v>39417</v>
      </c>
      <c r="G113" s="111" t="s">
        <v>478</v>
      </c>
      <c r="H113" s="87">
        <f t="shared" si="43"/>
        <v>386000.20900000003</v>
      </c>
      <c r="I113" s="21">
        <f t="shared" si="43"/>
        <v>75551.820907569985</v>
      </c>
      <c r="J113" s="22">
        <f t="shared" si="41"/>
        <v>0.19572999999999993</v>
      </c>
      <c r="K113" s="23">
        <f t="shared" si="44"/>
        <v>57665.354643400016</v>
      </c>
      <c r="L113" s="24">
        <v>7555.1999999999989</v>
      </c>
      <c r="M113" s="25">
        <f t="shared" si="42"/>
        <v>50110.154643400019</v>
      </c>
      <c r="N113" s="26">
        <v>50422.84150000001</v>
      </c>
      <c r="O113" s="27">
        <v>9869.2627667950019</v>
      </c>
      <c r="P113" s="28">
        <v>7756.6944713150069</v>
      </c>
      <c r="Q113" s="26">
        <v>42868.208000000035</v>
      </c>
      <c r="R113" s="27">
        <v>8390.5943518400018</v>
      </c>
      <c r="S113" s="28">
        <v>6521.1969178300078</v>
      </c>
      <c r="T113" s="26">
        <v>66279.26599999996</v>
      </c>
      <c r="U113" s="27">
        <v>12972.84073417999</v>
      </c>
      <c r="V113" s="28">
        <v>10213.092396610004</v>
      </c>
      <c r="W113" s="26">
        <v>42514.776500000007</v>
      </c>
      <c r="X113" s="27">
        <v>8321.4172043449998</v>
      </c>
      <c r="Y113" s="28">
        <v>6481.3133287600022</v>
      </c>
      <c r="Z113" s="26">
        <v>21506.695999999996</v>
      </c>
      <c r="AA113" s="27">
        <v>4209.5056080799995</v>
      </c>
      <c r="AB113" s="28">
        <v>3132.3854972349986</v>
      </c>
      <c r="AC113" s="26">
        <v>9650.9105000000036</v>
      </c>
      <c r="AD113" s="27">
        <v>1888.9727121649998</v>
      </c>
      <c r="AE113" s="28">
        <v>1355.0790509699996</v>
      </c>
      <c r="AF113" s="26">
        <v>9354.3739999999943</v>
      </c>
      <c r="AG113" s="27">
        <v>1830.9316230199986</v>
      </c>
      <c r="AH113" s="28">
        <v>1348.5083697650007</v>
      </c>
      <c r="AI113" s="26">
        <v>8403.2074999999986</v>
      </c>
      <c r="AJ113" s="27">
        <v>1644.7598039749987</v>
      </c>
      <c r="AK113" s="28">
        <v>1206.6096729699998</v>
      </c>
      <c r="AL113" s="26">
        <v>10081.828000000007</v>
      </c>
      <c r="AM113" s="27">
        <v>1973.3161944399985</v>
      </c>
      <c r="AN113" s="28">
        <v>1408.2068776950005</v>
      </c>
      <c r="AO113" s="26">
        <v>41425.241500000018</v>
      </c>
      <c r="AP113" s="27">
        <v>8108.1625187949985</v>
      </c>
      <c r="AQ113" s="28">
        <v>5980.2604665100016</v>
      </c>
      <c r="AR113" s="26">
        <v>35839.440000000039</v>
      </c>
      <c r="AS113" s="27">
        <v>7014.8535911999961</v>
      </c>
      <c r="AT113" s="28">
        <v>5181.1175790999996</v>
      </c>
      <c r="AU113" s="26">
        <v>47653.419499999982</v>
      </c>
      <c r="AV113" s="27">
        <v>9327.2037987350031</v>
      </c>
      <c r="AW113" s="28">
        <v>7080.8900146399938</v>
      </c>
    </row>
    <row r="114" spans="1:49" x14ac:dyDescent="0.25">
      <c r="A114" s="9">
        <v>107</v>
      </c>
      <c r="B114" s="80" t="s">
        <v>103</v>
      </c>
      <c r="C114" s="108">
        <v>0.2</v>
      </c>
      <c r="D114" s="108" t="s">
        <v>380</v>
      </c>
      <c r="E114" s="91">
        <v>36474</v>
      </c>
      <c r="F114" s="91">
        <v>39569</v>
      </c>
      <c r="G114" s="111" t="s">
        <v>479</v>
      </c>
      <c r="H114" s="87">
        <f t="shared" si="43"/>
        <v>158902.05920000002</v>
      </c>
      <c r="I114" s="21">
        <f t="shared" si="43"/>
        <v>30369.361554303996</v>
      </c>
      <c r="J114" s="22">
        <f t="shared" si="41"/>
        <v>0.19111999999999996</v>
      </c>
      <c r="K114" s="23">
        <f t="shared" si="44"/>
        <v>22755.487650368006</v>
      </c>
      <c r="L114" s="24">
        <v>3036.9700000000003</v>
      </c>
      <c r="M114" s="25">
        <f t="shared" si="42"/>
        <v>19718.517650368005</v>
      </c>
      <c r="N114" s="26">
        <v>19565.932000000008</v>
      </c>
      <c r="O114" s="27">
        <v>3739.4409238400008</v>
      </c>
      <c r="P114" s="28">
        <v>2893.7945913120011</v>
      </c>
      <c r="Q114" s="26">
        <v>13011.759199999995</v>
      </c>
      <c r="R114" s="27">
        <v>2486.8074183039998</v>
      </c>
      <c r="S114" s="28">
        <v>1847.6333024719997</v>
      </c>
      <c r="T114" s="26">
        <v>37950.354400000004</v>
      </c>
      <c r="U114" s="27">
        <v>7253.071732927996</v>
      </c>
      <c r="V114" s="28">
        <v>5702.8522446320048</v>
      </c>
      <c r="W114" s="26">
        <v>12621.6376</v>
      </c>
      <c r="X114" s="27">
        <v>2412.2473781119998</v>
      </c>
      <c r="Y114" s="28">
        <v>1869.0980541360004</v>
      </c>
      <c r="Z114" s="26">
        <v>7370.0735999999997</v>
      </c>
      <c r="AA114" s="27">
        <v>1408.5684664319997</v>
      </c>
      <c r="AB114" s="28">
        <v>1035.1506981359998</v>
      </c>
      <c r="AC114" s="26">
        <v>5533.3376000000007</v>
      </c>
      <c r="AD114" s="27">
        <v>1057.5314821119996</v>
      </c>
      <c r="AE114" s="28">
        <v>785.31675084800008</v>
      </c>
      <c r="AF114" s="26">
        <v>1943.1536000000003</v>
      </c>
      <c r="AG114" s="27">
        <v>371.37551603200001</v>
      </c>
      <c r="AH114" s="28">
        <v>241.75328976</v>
      </c>
      <c r="AI114" s="26">
        <v>4541.5808000000006</v>
      </c>
      <c r="AJ114" s="27">
        <v>867.98692249600003</v>
      </c>
      <c r="AK114" s="28">
        <v>684.98207981600024</v>
      </c>
      <c r="AL114" s="26">
        <v>4609.1608000000024</v>
      </c>
      <c r="AM114" s="27">
        <v>880.90281209600016</v>
      </c>
      <c r="AN114" s="28">
        <v>576.68761889600012</v>
      </c>
      <c r="AO114" s="26">
        <v>14126.131200000003</v>
      </c>
      <c r="AP114" s="27">
        <v>2699.7861949439998</v>
      </c>
      <c r="AQ114" s="28">
        <v>1837.0414213200002</v>
      </c>
      <c r="AR114" s="26">
        <v>6541.4015999999983</v>
      </c>
      <c r="AS114" s="27">
        <v>1250.1926737919996</v>
      </c>
      <c r="AT114" s="28">
        <v>858.22577588799982</v>
      </c>
      <c r="AU114" s="26">
        <v>31087.536800000005</v>
      </c>
      <c r="AV114" s="27">
        <v>5941.4500332159978</v>
      </c>
      <c r="AW114" s="28">
        <v>4422.9518231520024</v>
      </c>
    </row>
    <row r="115" spans="1:49" x14ac:dyDescent="0.25">
      <c r="A115" s="19">
        <v>108</v>
      </c>
      <c r="B115" s="80" t="s">
        <v>104</v>
      </c>
      <c r="C115" s="108">
        <v>1.0999999999999999E-2</v>
      </c>
      <c r="D115" s="108" t="s">
        <v>380</v>
      </c>
      <c r="E115" s="91">
        <v>40996</v>
      </c>
      <c r="F115" s="91">
        <v>40996</v>
      </c>
      <c r="G115" s="111" t="s">
        <v>480</v>
      </c>
      <c r="H115" s="87">
        <f t="shared" si="43"/>
        <v>22447.867399999999</v>
      </c>
      <c r="I115" s="21">
        <f t="shared" si="43"/>
        <v>4425.8215365839997</v>
      </c>
      <c r="J115" s="22">
        <f t="shared" si="41"/>
        <v>0.19716</v>
      </c>
      <c r="K115" s="23">
        <f t="shared" si="44"/>
        <v>3275.8364342129998</v>
      </c>
      <c r="L115" s="24">
        <v>442.58000000000004</v>
      </c>
      <c r="M115" s="25">
        <f t="shared" si="42"/>
        <v>2833.2564342129999</v>
      </c>
      <c r="N115" s="26">
        <v>2044.1180000000004</v>
      </c>
      <c r="O115" s="27">
        <v>403.01830488000002</v>
      </c>
      <c r="P115" s="28">
        <v>317.6564130480001</v>
      </c>
      <c r="Q115" s="26">
        <v>975.1686000000002</v>
      </c>
      <c r="R115" s="27">
        <v>192.26424117600007</v>
      </c>
      <c r="S115" s="28">
        <v>143.47362388699997</v>
      </c>
      <c r="T115" s="26">
        <v>3189.3864999999992</v>
      </c>
      <c r="U115" s="27">
        <v>628.81944234000014</v>
      </c>
      <c r="V115" s="28">
        <v>491.69819798000003</v>
      </c>
      <c r="W115" s="26">
        <v>3077.8975</v>
      </c>
      <c r="X115" s="27">
        <v>606.83827109999993</v>
      </c>
      <c r="Y115" s="28">
        <v>474.76667647699992</v>
      </c>
      <c r="Z115" s="26">
        <v>2049.8391000000001</v>
      </c>
      <c r="AA115" s="27">
        <v>404.14627695599995</v>
      </c>
      <c r="AB115" s="28">
        <v>306.36022957999995</v>
      </c>
      <c r="AC115" s="26">
        <v>657.88310000000001</v>
      </c>
      <c r="AD115" s="27">
        <v>129.70823199600002</v>
      </c>
      <c r="AE115" s="28">
        <v>80.807737259000021</v>
      </c>
      <c r="AF115" s="26">
        <v>1094.7719000000002</v>
      </c>
      <c r="AG115" s="27">
        <v>215.84522780399996</v>
      </c>
      <c r="AH115" s="28">
        <v>155.82723431700003</v>
      </c>
      <c r="AI115" s="26">
        <v>489.80409999999983</v>
      </c>
      <c r="AJ115" s="27">
        <v>96.569776355999991</v>
      </c>
      <c r="AK115" s="28">
        <v>63.126246178999999</v>
      </c>
      <c r="AL115" s="26">
        <v>594.94729999999993</v>
      </c>
      <c r="AM115" s="27">
        <v>117.29980966799999</v>
      </c>
      <c r="AN115" s="28">
        <v>77.520097823</v>
      </c>
      <c r="AO115" s="26">
        <v>3348.1215999999999</v>
      </c>
      <c r="AP115" s="27">
        <v>660.11565465599983</v>
      </c>
      <c r="AQ115" s="28">
        <v>474.89525086299989</v>
      </c>
      <c r="AR115" s="26">
        <v>2386.3811000000023</v>
      </c>
      <c r="AS115" s="27">
        <v>470.49889767600001</v>
      </c>
      <c r="AT115" s="28">
        <v>323.11037356299994</v>
      </c>
      <c r="AU115" s="26">
        <v>2539.5485999999996</v>
      </c>
      <c r="AV115" s="27">
        <v>500.69740197599992</v>
      </c>
      <c r="AW115" s="28">
        <v>366.59435323700006</v>
      </c>
    </row>
    <row r="116" spans="1:49" x14ac:dyDescent="0.25">
      <c r="A116" s="9">
        <v>109</v>
      </c>
      <c r="B116" s="80" t="s">
        <v>105</v>
      </c>
      <c r="C116" s="108">
        <v>0.11799999999999999</v>
      </c>
      <c r="D116" s="108" t="s">
        <v>380</v>
      </c>
      <c r="E116" s="91">
        <v>35217</v>
      </c>
      <c r="F116" s="91">
        <v>39417</v>
      </c>
      <c r="G116" s="111" t="s">
        <v>481</v>
      </c>
      <c r="H116" s="87">
        <f t="shared" si="43"/>
        <v>299799.96899999992</v>
      </c>
      <c r="I116" s="21">
        <f t="shared" si="43"/>
        <v>58679.847932370023</v>
      </c>
      <c r="J116" s="22">
        <f t="shared" si="41"/>
        <v>0.19573000000000013</v>
      </c>
      <c r="K116" s="23">
        <f t="shared" si="44"/>
        <v>45193.554983675014</v>
      </c>
      <c r="L116" s="24">
        <v>5868</v>
      </c>
      <c r="M116" s="25">
        <f t="shared" si="42"/>
        <v>39325.554983675014</v>
      </c>
      <c r="N116" s="26">
        <v>56216.389000000017</v>
      </c>
      <c r="O116" s="27">
        <v>11003.233818970006</v>
      </c>
      <c r="P116" s="28">
        <v>8616.8673244550027</v>
      </c>
      <c r="Q116" s="26">
        <v>43727.675500000005</v>
      </c>
      <c r="R116" s="27">
        <v>8558.8179256149924</v>
      </c>
      <c r="S116" s="28">
        <v>6672.2416526950065</v>
      </c>
      <c r="T116" s="26">
        <v>67707.703500000003</v>
      </c>
      <c r="U116" s="27">
        <v>13252.428806055017</v>
      </c>
      <c r="V116" s="28">
        <v>10424.56769490499</v>
      </c>
      <c r="W116" s="26">
        <v>59717.001500000013</v>
      </c>
      <c r="X116" s="27">
        <v>11688.408703595001</v>
      </c>
      <c r="Y116" s="28">
        <v>9083.3199925750068</v>
      </c>
      <c r="Z116" s="26">
        <v>30650.185499999978</v>
      </c>
      <c r="AA116" s="27">
        <v>5999.1608079150001</v>
      </c>
      <c r="AB116" s="28">
        <v>4439.0800297049982</v>
      </c>
      <c r="AC116" s="26">
        <v>11468.290999999994</v>
      </c>
      <c r="AD116" s="27">
        <v>2244.6885974299998</v>
      </c>
      <c r="AE116" s="28">
        <v>1643.789384579999</v>
      </c>
      <c r="AF116" s="26">
        <v>10190.944499999996</v>
      </c>
      <c r="AG116" s="27">
        <v>1994.6735669850011</v>
      </c>
      <c r="AH116" s="28">
        <v>1488.372769675</v>
      </c>
      <c r="AI116" s="26">
        <v>8600.0195000000058</v>
      </c>
      <c r="AJ116" s="27">
        <v>1683.2818167349985</v>
      </c>
      <c r="AK116" s="28">
        <v>1233.7612430450004</v>
      </c>
      <c r="AL116" s="26">
        <v>10807.091499999999</v>
      </c>
      <c r="AM116" s="27">
        <v>2115.272019295001</v>
      </c>
      <c r="AN116" s="28">
        <v>1498.4082317949999</v>
      </c>
      <c r="AO116" s="26">
        <v>714.66750000000025</v>
      </c>
      <c r="AP116" s="27">
        <v>139.88186977499998</v>
      </c>
      <c r="AQ116" s="28">
        <v>93.146660245000021</v>
      </c>
      <c r="AR116" s="26">
        <v>0</v>
      </c>
      <c r="AS116" s="27">
        <v>0</v>
      </c>
      <c r="AT116" s="28">
        <v>0</v>
      </c>
      <c r="AU116" s="26">
        <v>0</v>
      </c>
      <c r="AV116" s="27">
        <v>0</v>
      </c>
      <c r="AW116" s="28">
        <v>0</v>
      </c>
    </row>
    <row r="117" spans="1:49" x14ac:dyDescent="0.25">
      <c r="A117" s="9">
        <v>110</v>
      </c>
      <c r="B117" s="80" t="s">
        <v>106</v>
      </c>
      <c r="C117" s="108">
        <v>3.6999999999999998E-2</v>
      </c>
      <c r="D117" s="108" t="s">
        <v>380</v>
      </c>
      <c r="E117" s="91">
        <v>36194</v>
      </c>
      <c r="F117" s="91">
        <v>39448</v>
      </c>
      <c r="G117" s="111" t="s">
        <v>482</v>
      </c>
      <c r="H117" s="87">
        <f t="shared" si="43"/>
        <v>41075.495000000003</v>
      </c>
      <c r="I117" s="21">
        <f t="shared" si="43"/>
        <v>8098.4445941999993</v>
      </c>
      <c r="J117" s="22">
        <f t="shared" si="41"/>
        <v>0.19715999999999997</v>
      </c>
      <c r="K117" s="23">
        <f t="shared" si="44"/>
        <v>6255.3129538250005</v>
      </c>
      <c r="L117" s="24">
        <v>809.8499999999998</v>
      </c>
      <c r="M117" s="25">
        <f t="shared" si="42"/>
        <v>5445.462953825001</v>
      </c>
      <c r="N117" s="26">
        <v>5809.4599999999964</v>
      </c>
      <c r="O117" s="27">
        <v>1145.3931335999996</v>
      </c>
      <c r="P117" s="28">
        <v>890.97740569999951</v>
      </c>
      <c r="Q117" s="26">
        <v>2803.8325</v>
      </c>
      <c r="R117" s="27">
        <v>552.80361570000025</v>
      </c>
      <c r="S117" s="28">
        <v>431.5503648749999</v>
      </c>
      <c r="T117" s="26">
        <v>8576.0350000000017</v>
      </c>
      <c r="U117" s="27">
        <v>1690.8510605999982</v>
      </c>
      <c r="V117" s="28">
        <v>1343.6701968250013</v>
      </c>
      <c r="W117" s="26">
        <v>9087.5424999999941</v>
      </c>
      <c r="X117" s="27">
        <v>1791.6998793000012</v>
      </c>
      <c r="Y117" s="28">
        <v>1406.9958898250002</v>
      </c>
      <c r="Z117" s="26">
        <v>3591.6850000000004</v>
      </c>
      <c r="AA117" s="27">
        <v>708.13661459999992</v>
      </c>
      <c r="AB117" s="28">
        <v>540.08450282499996</v>
      </c>
      <c r="AC117" s="26">
        <v>1338.3600000000006</v>
      </c>
      <c r="AD117" s="27">
        <v>263.87105760000003</v>
      </c>
      <c r="AE117" s="28">
        <v>190.81823734999998</v>
      </c>
      <c r="AF117" s="26">
        <v>1000.7375000000002</v>
      </c>
      <c r="AG117" s="27">
        <v>197.30540550000003</v>
      </c>
      <c r="AH117" s="28">
        <v>148.00712752500004</v>
      </c>
      <c r="AI117" s="26">
        <v>1175.0200000000002</v>
      </c>
      <c r="AJ117" s="27">
        <v>231.66694319999996</v>
      </c>
      <c r="AK117" s="28">
        <v>170.77083204999997</v>
      </c>
      <c r="AL117" s="26">
        <v>652.33500000000015</v>
      </c>
      <c r="AM117" s="27">
        <v>128.61436860000001</v>
      </c>
      <c r="AN117" s="28">
        <v>92.083173000000002</v>
      </c>
      <c r="AO117" s="26">
        <v>1663.425</v>
      </c>
      <c r="AP117" s="27">
        <v>327.96087300000011</v>
      </c>
      <c r="AQ117" s="28">
        <v>235.97034197500003</v>
      </c>
      <c r="AR117" s="26">
        <v>1811.9550000000002</v>
      </c>
      <c r="AS117" s="27">
        <v>357.2450477999999</v>
      </c>
      <c r="AT117" s="28">
        <v>258.76630289999997</v>
      </c>
      <c r="AU117" s="26">
        <v>3565.1075000000023</v>
      </c>
      <c r="AV117" s="27">
        <v>702.89659469999992</v>
      </c>
      <c r="AW117" s="28">
        <v>545.61857897499999</v>
      </c>
    </row>
    <row r="118" spans="1:49" x14ac:dyDescent="0.25">
      <c r="A118" s="19">
        <v>111</v>
      </c>
      <c r="B118" s="80" t="s">
        <v>107</v>
      </c>
      <c r="C118" s="108">
        <v>0.15</v>
      </c>
      <c r="D118" s="108" t="s">
        <v>380</v>
      </c>
      <c r="E118" s="91">
        <v>35226</v>
      </c>
      <c r="F118" s="91">
        <v>39417</v>
      </c>
      <c r="G118" s="111" t="s">
        <v>483</v>
      </c>
      <c r="H118" s="87">
        <f t="shared" si="43"/>
        <v>146909.07</v>
      </c>
      <c r="I118" s="21">
        <f t="shared" si="43"/>
        <v>28754.512271100004</v>
      </c>
      <c r="J118" s="22">
        <f t="shared" si="41"/>
        <v>0.19573000000000002</v>
      </c>
      <c r="K118" s="23">
        <f t="shared" si="44"/>
        <v>21914.756833571999</v>
      </c>
      <c r="L118" s="24">
        <v>2875.4600000000005</v>
      </c>
      <c r="M118" s="25">
        <f t="shared" si="42"/>
        <v>19039.296833572</v>
      </c>
      <c r="N118" s="26">
        <v>31334.92140000001</v>
      </c>
      <c r="O118" s="27">
        <v>6133.1841656219985</v>
      </c>
      <c r="P118" s="28">
        <v>4796.1877649879998</v>
      </c>
      <c r="Q118" s="26">
        <v>12663.975600000002</v>
      </c>
      <c r="R118" s="27">
        <v>2478.7199441879998</v>
      </c>
      <c r="S118" s="28">
        <v>1963.0130783939983</v>
      </c>
      <c r="T118" s="26">
        <v>30607.616399999999</v>
      </c>
      <c r="U118" s="27">
        <v>5990.8287579720063</v>
      </c>
      <c r="V118" s="28">
        <v>4757.7917729100045</v>
      </c>
      <c r="W118" s="26">
        <v>27455.080799999992</v>
      </c>
      <c r="X118" s="27">
        <v>5373.7829649840032</v>
      </c>
      <c r="Y118" s="28">
        <v>4178.4662899919995</v>
      </c>
      <c r="Z118" s="26">
        <v>8101.0703999999942</v>
      </c>
      <c r="AA118" s="27">
        <v>1585.6225093920002</v>
      </c>
      <c r="AB118" s="28">
        <v>1113.799430022</v>
      </c>
      <c r="AC118" s="26">
        <v>3143.2433999999989</v>
      </c>
      <c r="AD118" s="27">
        <v>615.22703068200019</v>
      </c>
      <c r="AE118" s="28">
        <v>376.65850168199995</v>
      </c>
      <c r="AF118" s="26">
        <v>1817.1450000000007</v>
      </c>
      <c r="AG118" s="27">
        <v>355.66979084999991</v>
      </c>
      <c r="AH118" s="28">
        <v>231.37178995799991</v>
      </c>
      <c r="AI118" s="26">
        <v>1324.4051999999995</v>
      </c>
      <c r="AJ118" s="27">
        <v>259.22582979600003</v>
      </c>
      <c r="AK118" s="28">
        <v>174.91699984200014</v>
      </c>
      <c r="AL118" s="26">
        <v>1719.7313999999997</v>
      </c>
      <c r="AM118" s="27">
        <v>336.6030269219998</v>
      </c>
      <c r="AN118" s="28">
        <v>219.39311745600003</v>
      </c>
      <c r="AO118" s="26">
        <v>7172.0208000000021</v>
      </c>
      <c r="AP118" s="27">
        <v>1403.7796311840007</v>
      </c>
      <c r="AQ118" s="28">
        <v>1010.1074972160001</v>
      </c>
      <c r="AR118" s="26">
        <v>9460.2678000000033</v>
      </c>
      <c r="AS118" s="27">
        <v>1851.658216494001</v>
      </c>
      <c r="AT118" s="28">
        <v>1346.6963043059984</v>
      </c>
      <c r="AU118" s="26">
        <v>12109.591799999995</v>
      </c>
      <c r="AV118" s="27">
        <v>2370.2104030139999</v>
      </c>
      <c r="AW118" s="28">
        <v>1746.3542868059997</v>
      </c>
    </row>
    <row r="119" spans="1:49" x14ac:dyDescent="0.25">
      <c r="A119" s="9">
        <v>112</v>
      </c>
      <c r="B119" s="80" t="s">
        <v>108</v>
      </c>
      <c r="C119" s="108">
        <v>0.01</v>
      </c>
      <c r="D119" s="108" t="s">
        <v>380</v>
      </c>
      <c r="E119" s="91">
        <v>37610</v>
      </c>
      <c r="F119" s="91">
        <v>40644</v>
      </c>
      <c r="G119" s="111" t="s">
        <v>484</v>
      </c>
      <c r="H119" s="87">
        <f t="shared" si="43"/>
        <v>21145.427999999996</v>
      </c>
      <c r="I119" s="21">
        <f t="shared" si="43"/>
        <v>4169.0325844800009</v>
      </c>
      <c r="J119" s="22">
        <f t="shared" si="41"/>
        <v>0.19716000000000009</v>
      </c>
      <c r="K119" s="23">
        <f t="shared" si="44"/>
        <v>3198.2137530600003</v>
      </c>
      <c r="L119" s="24">
        <v>416.93</v>
      </c>
      <c r="M119" s="25">
        <f t="shared" si="42"/>
        <v>2781.2837530600004</v>
      </c>
      <c r="N119" s="26">
        <v>3362.1559999999972</v>
      </c>
      <c r="O119" s="27">
        <v>662.88267696000071</v>
      </c>
      <c r="P119" s="28">
        <v>520.72749560000045</v>
      </c>
      <c r="Q119" s="26">
        <v>2434.8940000000021</v>
      </c>
      <c r="R119" s="27">
        <v>480.06370104000001</v>
      </c>
      <c r="S119" s="28">
        <v>375.44021226000001</v>
      </c>
      <c r="T119" s="26">
        <v>4021.3520000000008</v>
      </c>
      <c r="U119" s="27">
        <v>792.84976031999997</v>
      </c>
      <c r="V119" s="28">
        <v>628.41233413999976</v>
      </c>
      <c r="W119" s="26">
        <v>2972.5239999999972</v>
      </c>
      <c r="X119" s="27">
        <v>586.0628318400004</v>
      </c>
      <c r="Y119" s="28">
        <v>457.22731439999956</v>
      </c>
      <c r="Z119" s="26">
        <v>1263.1259999999995</v>
      </c>
      <c r="AA119" s="27">
        <v>249.03792215999991</v>
      </c>
      <c r="AB119" s="28">
        <v>185.99317725999995</v>
      </c>
      <c r="AC119" s="26">
        <v>668.68600000000038</v>
      </c>
      <c r="AD119" s="27">
        <v>131.83813176000001</v>
      </c>
      <c r="AE119" s="28">
        <v>97.038944659999999</v>
      </c>
      <c r="AF119" s="26">
        <v>622.61800000000017</v>
      </c>
      <c r="AG119" s="27">
        <v>122.75536487999999</v>
      </c>
      <c r="AH119" s="28">
        <v>89.17286447999993</v>
      </c>
      <c r="AI119" s="26">
        <v>740.9380000000001</v>
      </c>
      <c r="AJ119" s="27">
        <v>146.08333607999984</v>
      </c>
      <c r="AK119" s="28">
        <v>108.42457104000006</v>
      </c>
      <c r="AL119" s="26">
        <v>574.17199999999991</v>
      </c>
      <c r="AM119" s="27">
        <v>113.20375151999991</v>
      </c>
      <c r="AN119" s="28">
        <v>74.779564980000018</v>
      </c>
      <c r="AO119" s="26">
        <v>1699.548</v>
      </c>
      <c r="AP119" s="27">
        <v>335.08288367999978</v>
      </c>
      <c r="AQ119" s="28">
        <v>244.03003191999997</v>
      </c>
      <c r="AR119" s="26">
        <v>1090.0859999999998</v>
      </c>
      <c r="AS119" s="27">
        <v>214.9213557599999</v>
      </c>
      <c r="AT119" s="28">
        <v>161.44485446000004</v>
      </c>
      <c r="AU119" s="26">
        <v>1695.328</v>
      </c>
      <c r="AV119" s="27">
        <v>334.25086848000046</v>
      </c>
      <c r="AW119" s="28">
        <v>255.5223878599999</v>
      </c>
    </row>
    <row r="120" spans="1:49" x14ac:dyDescent="0.25">
      <c r="A120" s="9">
        <v>113</v>
      </c>
      <c r="B120" s="80" t="s">
        <v>109</v>
      </c>
      <c r="C120" s="108">
        <v>0.03</v>
      </c>
      <c r="D120" s="108" t="s">
        <v>380</v>
      </c>
      <c r="E120" s="91">
        <v>37617</v>
      </c>
      <c r="F120" s="91">
        <v>39934</v>
      </c>
      <c r="G120" s="111" t="s">
        <v>485</v>
      </c>
      <c r="H120" s="87">
        <f t="shared" si="43"/>
        <v>33872.14090000002</v>
      </c>
      <c r="I120" s="21">
        <f t="shared" si="43"/>
        <v>6678.2312998439984</v>
      </c>
      <c r="J120" s="22">
        <f t="shared" si="41"/>
        <v>0.19715999999999984</v>
      </c>
      <c r="K120" s="23">
        <f t="shared" si="44"/>
        <v>5161.7226817190012</v>
      </c>
      <c r="L120" s="24">
        <v>667.82999999999993</v>
      </c>
      <c r="M120" s="25">
        <f t="shared" si="42"/>
        <v>4493.8926817190013</v>
      </c>
      <c r="N120" s="26">
        <v>8178.2148000000107</v>
      </c>
      <c r="O120" s="27">
        <v>1612.4168299679998</v>
      </c>
      <c r="P120" s="28">
        <v>1256.1626161049999</v>
      </c>
      <c r="Q120" s="26">
        <v>2744.9067999999979</v>
      </c>
      <c r="R120" s="27">
        <v>541.18582468800003</v>
      </c>
      <c r="S120" s="28">
        <v>418.59909415299978</v>
      </c>
      <c r="T120" s="26">
        <v>6973.7249000000138</v>
      </c>
      <c r="U120" s="27">
        <v>1374.9396012839979</v>
      </c>
      <c r="V120" s="28">
        <v>1096.0090770350005</v>
      </c>
      <c r="W120" s="26">
        <v>6679.9002000000037</v>
      </c>
      <c r="X120" s="27">
        <v>1317.0091234319996</v>
      </c>
      <c r="Y120" s="28">
        <v>1027.9061126759996</v>
      </c>
      <c r="Z120" s="26">
        <v>1222.7402</v>
      </c>
      <c r="AA120" s="27">
        <v>241.07545783199998</v>
      </c>
      <c r="AB120" s="28">
        <v>176.615620385</v>
      </c>
      <c r="AC120" s="26">
        <v>1133.0245000000002</v>
      </c>
      <c r="AD120" s="27">
        <v>223.38711041999989</v>
      </c>
      <c r="AE120" s="28">
        <v>160.81081318899993</v>
      </c>
      <c r="AF120" s="26">
        <v>130.0522</v>
      </c>
      <c r="AG120" s="27">
        <v>25.641091752000001</v>
      </c>
      <c r="AH120" s="28">
        <v>18.849193233999998</v>
      </c>
      <c r="AI120" s="26">
        <v>84.265199999999993</v>
      </c>
      <c r="AJ120" s="27">
        <v>16.613726832000001</v>
      </c>
      <c r="AK120" s="28">
        <v>10.162640753</v>
      </c>
      <c r="AL120" s="26">
        <v>78.527200000000008</v>
      </c>
      <c r="AM120" s="27">
        <v>15.482422752000002</v>
      </c>
      <c r="AN120" s="28">
        <v>10.544162405000002</v>
      </c>
      <c r="AO120" s="26">
        <v>2551.5590999999995</v>
      </c>
      <c r="AP120" s="27">
        <v>503.06539215600014</v>
      </c>
      <c r="AQ120" s="28">
        <v>369.22715215900013</v>
      </c>
      <c r="AR120" s="26">
        <v>1125.6377000000005</v>
      </c>
      <c r="AS120" s="27">
        <v>221.93072893200005</v>
      </c>
      <c r="AT120" s="28">
        <v>164.87114288699999</v>
      </c>
      <c r="AU120" s="26">
        <v>2969.588099999999</v>
      </c>
      <c r="AV120" s="27">
        <v>585.48398979600006</v>
      </c>
      <c r="AW120" s="28">
        <v>451.9650567380001</v>
      </c>
    </row>
    <row r="121" spans="1:49" x14ac:dyDescent="0.25">
      <c r="A121" s="19">
        <v>114</v>
      </c>
      <c r="B121" s="80" t="s">
        <v>110</v>
      </c>
      <c r="C121" s="108">
        <v>0.3</v>
      </c>
      <c r="D121" s="108" t="s">
        <v>380</v>
      </c>
      <c r="E121" s="91">
        <v>37575</v>
      </c>
      <c r="F121" s="91">
        <v>39508</v>
      </c>
      <c r="G121" s="111" t="s">
        <v>486</v>
      </c>
      <c r="H121" s="87">
        <f t="shared" si="43"/>
        <v>729040.1581228798</v>
      </c>
      <c r="I121" s="21">
        <f t="shared" si="43"/>
        <v>131103.29163523749</v>
      </c>
      <c r="J121" s="22">
        <f t="shared" si="41"/>
        <v>0.17983000000000002</v>
      </c>
      <c r="K121" s="23">
        <f t="shared" si="44"/>
        <v>96406.078527801859</v>
      </c>
      <c r="L121" s="24">
        <v>13110.33</v>
      </c>
      <c r="M121" s="25">
        <f t="shared" si="42"/>
        <v>83295.748527801858</v>
      </c>
      <c r="N121" s="26">
        <v>61886.070370560032</v>
      </c>
      <c r="O121" s="27">
        <v>11128.972034737797</v>
      </c>
      <c r="P121" s="28">
        <v>8473.5932137923282</v>
      </c>
      <c r="Q121" s="26">
        <v>25901.238670079998</v>
      </c>
      <c r="R121" s="27">
        <v>4657.8197500404858</v>
      </c>
      <c r="S121" s="28">
        <v>3541.9270039956477</v>
      </c>
      <c r="T121" s="26">
        <v>83001.679046399935</v>
      </c>
      <c r="U121" s="27">
        <v>14926.191942914114</v>
      </c>
      <c r="V121" s="28">
        <v>11542.972216091943</v>
      </c>
      <c r="W121" s="26">
        <v>101961.56778623998</v>
      </c>
      <c r="X121" s="27">
        <v>18335.748734999524</v>
      </c>
      <c r="Y121" s="28">
        <v>13936.088553117221</v>
      </c>
      <c r="Z121" s="26">
        <v>79485.924159359958</v>
      </c>
      <c r="AA121" s="27">
        <v>14293.953741577714</v>
      </c>
      <c r="AB121" s="28">
        <v>10340.122350810061</v>
      </c>
      <c r="AC121" s="26">
        <v>27114.360766079997</v>
      </c>
      <c r="AD121" s="27">
        <v>4875.9754965641641</v>
      </c>
      <c r="AE121" s="28">
        <v>3314.7788797513181</v>
      </c>
      <c r="AF121" s="26">
        <v>32242.201296000007</v>
      </c>
      <c r="AG121" s="27">
        <v>5798.1150590596772</v>
      </c>
      <c r="AH121" s="28">
        <v>4162.4699404896783</v>
      </c>
      <c r="AI121" s="26">
        <v>29358.9258816</v>
      </c>
      <c r="AJ121" s="27">
        <v>5279.6156412881255</v>
      </c>
      <c r="AK121" s="28">
        <v>3784.4063300502326</v>
      </c>
      <c r="AL121" s="26">
        <v>45070.171983360015</v>
      </c>
      <c r="AM121" s="27">
        <v>8104.9690277676282</v>
      </c>
      <c r="AN121" s="28">
        <v>5638.3421298181056</v>
      </c>
      <c r="AO121" s="26">
        <v>81704.306622719887</v>
      </c>
      <c r="AP121" s="27">
        <v>14692.885459963749</v>
      </c>
      <c r="AQ121" s="28">
        <v>10561.159197537749</v>
      </c>
      <c r="AR121" s="26">
        <v>88125.629723520062</v>
      </c>
      <c r="AS121" s="27">
        <v>15847.631993180597</v>
      </c>
      <c r="AT121" s="28">
        <v>11400.413874741085</v>
      </c>
      <c r="AU121" s="26">
        <v>73188.081816960024</v>
      </c>
      <c r="AV121" s="27">
        <v>13161.412753143919</v>
      </c>
      <c r="AW121" s="28">
        <v>9709.8048376064835</v>
      </c>
    </row>
    <row r="122" spans="1:49" x14ac:dyDescent="0.25">
      <c r="A122" s="9">
        <v>115</v>
      </c>
      <c r="B122" s="80" t="s">
        <v>111</v>
      </c>
      <c r="C122" s="108">
        <v>0.35499999999999998</v>
      </c>
      <c r="D122" s="108" t="s">
        <v>380</v>
      </c>
      <c r="E122" s="91">
        <v>35531</v>
      </c>
      <c r="F122" s="91">
        <v>39417</v>
      </c>
      <c r="G122" s="111" t="s">
        <v>644</v>
      </c>
      <c r="H122" s="87">
        <f t="shared" si="43"/>
        <v>1219308.7424000001</v>
      </c>
      <c r="I122" s="21">
        <f t="shared" si="43"/>
        <v>219268.29114579206</v>
      </c>
      <c r="J122" s="22">
        <f t="shared" si="41"/>
        <v>0.17983000000000002</v>
      </c>
      <c r="K122" s="23">
        <f t="shared" si="44"/>
        <v>161135.08556484806</v>
      </c>
      <c r="L122" s="24">
        <v>21926.850000000002</v>
      </c>
      <c r="M122" s="25">
        <f t="shared" si="42"/>
        <v>139208.23556484806</v>
      </c>
      <c r="N122" s="26">
        <v>122489.29760000003</v>
      </c>
      <c r="O122" s="27">
        <v>22027.250387408032</v>
      </c>
      <c r="P122" s="28">
        <v>16729.678671199999</v>
      </c>
      <c r="Q122" s="26">
        <v>48459.596800000021</v>
      </c>
      <c r="R122" s="27">
        <v>8714.4892925440072</v>
      </c>
      <c r="S122" s="28">
        <v>6629.4770484479986</v>
      </c>
      <c r="T122" s="26">
        <v>119613.10399999999</v>
      </c>
      <c r="U122" s="27">
        <v>21510.02449232003</v>
      </c>
      <c r="V122" s="28">
        <v>16711.770940416005</v>
      </c>
      <c r="W122" s="26">
        <v>154265.79679999989</v>
      </c>
      <c r="X122" s="27">
        <v>27741.618238544026</v>
      </c>
      <c r="Y122" s="28">
        <v>21108.439111120009</v>
      </c>
      <c r="Z122" s="26">
        <v>115218.64960000003</v>
      </c>
      <c r="AA122" s="27">
        <v>20719.769757567974</v>
      </c>
      <c r="AB122" s="28">
        <v>14995.343923264028</v>
      </c>
      <c r="AC122" s="26">
        <v>59389.006400000064</v>
      </c>
      <c r="AD122" s="27">
        <v>10679.925020912018</v>
      </c>
      <c r="AE122" s="28">
        <v>7412.8008173920107</v>
      </c>
      <c r="AF122" s="26">
        <v>102743.03519999998</v>
      </c>
      <c r="AG122" s="27">
        <v>18476.280020015987</v>
      </c>
      <c r="AH122" s="28">
        <v>13210.376083151999</v>
      </c>
      <c r="AI122" s="26">
        <v>49914.65760000005</v>
      </c>
      <c r="AJ122" s="27">
        <v>8976.1528762079979</v>
      </c>
      <c r="AK122" s="28">
        <v>6385.8629226720041</v>
      </c>
      <c r="AL122" s="26">
        <v>42893.472000000002</v>
      </c>
      <c r="AM122" s="27">
        <v>7713.5330697599929</v>
      </c>
      <c r="AN122" s="28">
        <v>5301.5870087040057</v>
      </c>
      <c r="AO122" s="26">
        <v>134304.48639999997</v>
      </c>
      <c r="AP122" s="27">
        <v>24151.975789312004</v>
      </c>
      <c r="AQ122" s="28">
        <v>17207.158328016012</v>
      </c>
      <c r="AR122" s="26">
        <v>144958.95679999996</v>
      </c>
      <c r="AS122" s="27">
        <v>26067.969201344004</v>
      </c>
      <c r="AT122" s="28">
        <v>18764.291140559981</v>
      </c>
      <c r="AU122" s="26">
        <v>125058.68319999998</v>
      </c>
      <c r="AV122" s="27">
        <v>22489.302999855987</v>
      </c>
      <c r="AW122" s="28">
        <v>16678.299569903997</v>
      </c>
    </row>
    <row r="123" spans="1:49" x14ac:dyDescent="0.25">
      <c r="A123" s="9">
        <v>116</v>
      </c>
      <c r="B123" s="80" t="s">
        <v>112</v>
      </c>
      <c r="C123" s="108">
        <v>0.06</v>
      </c>
      <c r="D123" s="108" t="s">
        <v>380</v>
      </c>
      <c r="E123" s="91">
        <v>33970</v>
      </c>
      <c r="F123" s="91">
        <v>40026</v>
      </c>
      <c r="G123" s="111" t="s">
        <v>487</v>
      </c>
      <c r="H123" s="87">
        <f t="shared" si="43"/>
        <v>95283.964799999972</v>
      </c>
      <c r="I123" s="21">
        <f t="shared" si="43"/>
        <v>18786.186499968</v>
      </c>
      <c r="J123" s="22">
        <f t="shared" si="41"/>
        <v>0.19716000000000006</v>
      </c>
      <c r="K123" s="23">
        <f t="shared" si="44"/>
        <v>14265.871554800997</v>
      </c>
      <c r="L123" s="24">
        <v>1878.6299999999999</v>
      </c>
      <c r="M123" s="25">
        <f t="shared" si="42"/>
        <v>12387.241554800998</v>
      </c>
      <c r="N123" s="26">
        <v>10221.777299999991</v>
      </c>
      <c r="O123" s="27">
        <v>2015.3256124679997</v>
      </c>
      <c r="P123" s="28">
        <v>1579.6911943289988</v>
      </c>
      <c r="Q123" s="26">
        <v>5527.3872000000056</v>
      </c>
      <c r="R123" s="27">
        <v>1089.7796603519996</v>
      </c>
      <c r="S123" s="28">
        <v>849.33259160699947</v>
      </c>
      <c r="T123" s="26">
        <v>11354.672099999992</v>
      </c>
      <c r="U123" s="27">
        <v>2238.687151235999</v>
      </c>
      <c r="V123" s="28">
        <v>1782.8564717039987</v>
      </c>
      <c r="W123" s="26">
        <v>9543.8745000000017</v>
      </c>
      <c r="X123" s="27">
        <v>1881.6702964200022</v>
      </c>
      <c r="Y123" s="28">
        <v>1470.1004928060001</v>
      </c>
      <c r="Z123" s="26">
        <v>6818.0157000000036</v>
      </c>
      <c r="AA123" s="27">
        <v>1344.2399754120004</v>
      </c>
      <c r="AB123" s="28">
        <v>1006.2896899049999</v>
      </c>
      <c r="AC123" s="26">
        <v>5145.3719999999985</v>
      </c>
      <c r="AD123" s="27">
        <v>1014.46154352</v>
      </c>
      <c r="AE123" s="28">
        <v>758.5259719109996</v>
      </c>
      <c r="AF123" s="26">
        <v>8963.0865000000013</v>
      </c>
      <c r="AG123" s="27">
        <v>1767.1621343400004</v>
      </c>
      <c r="AH123" s="28">
        <v>1293.1490559480003</v>
      </c>
      <c r="AI123" s="26">
        <v>5225.8046999999997</v>
      </c>
      <c r="AJ123" s="27">
        <v>1030.3196546519996</v>
      </c>
      <c r="AK123" s="28">
        <v>751.16554282199968</v>
      </c>
      <c r="AL123" s="26">
        <v>5420.7756000000018</v>
      </c>
      <c r="AM123" s="27">
        <v>1068.7601172960003</v>
      </c>
      <c r="AN123" s="28">
        <v>765.67082054399964</v>
      </c>
      <c r="AO123" s="26">
        <v>10888.766399999999</v>
      </c>
      <c r="AP123" s="27">
        <v>2146.8291834240013</v>
      </c>
      <c r="AQ123" s="28">
        <v>1601.9474757420007</v>
      </c>
      <c r="AR123" s="26">
        <v>8066.900999999998</v>
      </c>
      <c r="AS123" s="27">
        <v>1590.4702011599998</v>
      </c>
      <c r="AT123" s="28">
        <v>1193.6930265449996</v>
      </c>
      <c r="AU123" s="26">
        <v>8107.5318000000025</v>
      </c>
      <c r="AV123" s="27">
        <v>1598.480969688</v>
      </c>
      <c r="AW123" s="28">
        <v>1213.4492209380007</v>
      </c>
    </row>
    <row r="124" spans="1:49" x14ac:dyDescent="0.25">
      <c r="A124" s="19">
        <v>117</v>
      </c>
      <c r="B124" s="80" t="s">
        <v>113</v>
      </c>
      <c r="C124" s="108">
        <v>0.13800000000000001</v>
      </c>
      <c r="D124" s="108" t="s">
        <v>380</v>
      </c>
      <c r="E124" s="91">
        <v>36921</v>
      </c>
      <c r="F124" s="91">
        <v>39539</v>
      </c>
      <c r="G124" s="111" t="s">
        <v>488</v>
      </c>
      <c r="H124" s="87">
        <f t="shared" si="43"/>
        <v>477614.75324639998</v>
      </c>
      <c r="I124" s="21">
        <f t="shared" si="43"/>
        <v>93483.535652917897</v>
      </c>
      <c r="J124" s="22">
        <f t="shared" si="41"/>
        <v>0.19573000000000007</v>
      </c>
      <c r="K124" s="23">
        <f t="shared" si="44"/>
        <v>70337.972761690951</v>
      </c>
      <c r="L124" s="24">
        <v>9348.3599999999988</v>
      </c>
      <c r="M124" s="25">
        <f t="shared" si="42"/>
        <v>60989.612761690951</v>
      </c>
      <c r="N124" s="26">
        <v>42581.729962799975</v>
      </c>
      <c r="O124" s="27">
        <v>8334.5220056188482</v>
      </c>
      <c r="P124" s="28">
        <v>6518.2410261909372</v>
      </c>
      <c r="Q124" s="26">
        <v>19901.642317199989</v>
      </c>
      <c r="R124" s="27">
        <v>3895.3484507455591</v>
      </c>
      <c r="S124" s="28">
        <v>3032.8481764239159</v>
      </c>
      <c r="T124" s="26">
        <v>53433.7824636</v>
      </c>
      <c r="U124" s="27">
        <v>10458.594241600422</v>
      </c>
      <c r="V124" s="28">
        <v>8282.4120457782465</v>
      </c>
      <c r="W124" s="26">
        <v>64465.085537999934</v>
      </c>
      <c r="X124" s="27">
        <v>12617.751192352736</v>
      </c>
      <c r="Y124" s="28">
        <v>9807.0045993795866</v>
      </c>
      <c r="Z124" s="26">
        <v>49329.19958399998</v>
      </c>
      <c r="AA124" s="27">
        <v>9655.2042345763293</v>
      </c>
      <c r="AB124" s="28">
        <v>7059.8870671092136</v>
      </c>
      <c r="AC124" s="26">
        <v>38929.170168000048</v>
      </c>
      <c r="AD124" s="27">
        <v>7619.6064769826417</v>
      </c>
      <c r="AE124" s="28">
        <v>5461.3190064121945</v>
      </c>
      <c r="AF124" s="26">
        <v>35436.440869200022</v>
      </c>
      <c r="AG124" s="27">
        <v>6935.9745713285147</v>
      </c>
      <c r="AH124" s="28">
        <v>5074.5501448319201</v>
      </c>
      <c r="AI124" s="26">
        <v>14607.430437599993</v>
      </c>
      <c r="AJ124" s="27">
        <v>2859.1123595514487</v>
      </c>
      <c r="AK124" s="28">
        <v>2050.8315223152958</v>
      </c>
      <c r="AL124" s="26">
        <v>16833.595405200005</v>
      </c>
      <c r="AM124" s="27">
        <v>3294.8396286597963</v>
      </c>
      <c r="AN124" s="28">
        <v>2327.7436682748366</v>
      </c>
      <c r="AO124" s="26">
        <v>43314.412176000005</v>
      </c>
      <c r="AP124" s="27">
        <v>8477.9298952084791</v>
      </c>
      <c r="AQ124" s="28">
        <v>6221.70948907822</v>
      </c>
      <c r="AR124" s="26">
        <v>58839.074103600025</v>
      </c>
      <c r="AS124" s="27">
        <v>11516.571974297634</v>
      </c>
      <c r="AT124" s="28">
        <v>8551.5399443630449</v>
      </c>
      <c r="AU124" s="26">
        <v>39943.19022119994</v>
      </c>
      <c r="AV124" s="27">
        <v>7818.0806219954775</v>
      </c>
      <c r="AW124" s="28">
        <v>5949.8860715335341</v>
      </c>
    </row>
    <row r="125" spans="1:49" x14ac:dyDescent="0.25">
      <c r="A125" s="9">
        <v>118</v>
      </c>
      <c r="B125" s="80" t="s">
        <v>114</v>
      </c>
      <c r="C125" s="108">
        <v>0.04</v>
      </c>
      <c r="D125" s="108" t="s">
        <v>380</v>
      </c>
      <c r="E125" s="91">
        <v>36504</v>
      </c>
      <c r="F125" s="91">
        <v>39934</v>
      </c>
      <c r="G125" s="111" t="s">
        <v>489</v>
      </c>
      <c r="H125" s="87">
        <f t="shared" si="43"/>
        <v>90556.974999999991</v>
      </c>
      <c r="I125" s="21">
        <f t="shared" si="43"/>
        <v>17854.213190999992</v>
      </c>
      <c r="J125" s="22">
        <f t="shared" si="41"/>
        <v>0.19715999999999992</v>
      </c>
      <c r="K125" s="23">
        <f t="shared" si="44"/>
        <v>13805.004827000002</v>
      </c>
      <c r="L125" s="24">
        <v>1785.4199999999998</v>
      </c>
      <c r="M125" s="25">
        <f t="shared" si="42"/>
        <v>12019.584827000002</v>
      </c>
      <c r="N125" s="26">
        <v>16007.899999999989</v>
      </c>
      <c r="O125" s="27">
        <v>3156.1175639999974</v>
      </c>
      <c r="P125" s="28">
        <v>2483.6968942500002</v>
      </c>
      <c r="Q125" s="26">
        <v>10463.024999999996</v>
      </c>
      <c r="R125" s="27">
        <v>2062.8900090000011</v>
      </c>
      <c r="S125" s="28">
        <v>1617.3082725000002</v>
      </c>
      <c r="T125" s="26">
        <v>18658.424999999985</v>
      </c>
      <c r="U125" s="27">
        <v>3678.6950729999953</v>
      </c>
      <c r="V125" s="28">
        <v>2911.1667622499999</v>
      </c>
      <c r="W125" s="26">
        <v>10440.975000000004</v>
      </c>
      <c r="X125" s="27">
        <v>2058.5426309999998</v>
      </c>
      <c r="Y125" s="28">
        <v>1618.4033485000014</v>
      </c>
      <c r="Z125" s="26">
        <v>2513.4250000000002</v>
      </c>
      <c r="AA125" s="27">
        <v>495.54687299999983</v>
      </c>
      <c r="AB125" s="28">
        <v>372.26687775000011</v>
      </c>
      <c r="AC125" s="26">
        <v>563</v>
      </c>
      <c r="AD125" s="27">
        <v>111.00107999999999</v>
      </c>
      <c r="AE125" s="28">
        <v>83.364106249999963</v>
      </c>
      <c r="AF125" s="26">
        <v>435.6749999999999</v>
      </c>
      <c r="AG125" s="27">
        <v>85.897683000000015</v>
      </c>
      <c r="AH125" s="28">
        <v>62.856771249999987</v>
      </c>
      <c r="AI125" s="26">
        <v>1606.2749999999994</v>
      </c>
      <c r="AJ125" s="27">
        <v>316.69317900000004</v>
      </c>
      <c r="AK125" s="28">
        <v>240.24413574999997</v>
      </c>
      <c r="AL125" s="26">
        <v>935.52499999999998</v>
      </c>
      <c r="AM125" s="27">
        <v>184.44810899999996</v>
      </c>
      <c r="AN125" s="28">
        <v>131.18310000000002</v>
      </c>
      <c r="AO125" s="26">
        <v>11902.274999999998</v>
      </c>
      <c r="AP125" s="27">
        <v>2346.6525390000002</v>
      </c>
      <c r="AQ125" s="28">
        <v>1743.7333077500007</v>
      </c>
      <c r="AR125" s="26">
        <v>5570.75</v>
      </c>
      <c r="AS125" s="27">
        <v>1098.3290699999995</v>
      </c>
      <c r="AT125" s="28">
        <v>801.68349975000012</v>
      </c>
      <c r="AU125" s="26">
        <v>11459.725000000004</v>
      </c>
      <c r="AV125" s="27">
        <v>2259.3993809999961</v>
      </c>
      <c r="AW125" s="28">
        <v>1739.0977509999996</v>
      </c>
    </row>
    <row r="126" spans="1:49" x14ac:dyDescent="0.25">
      <c r="A126" s="9">
        <v>119</v>
      </c>
      <c r="B126" s="80" t="s">
        <v>115</v>
      </c>
      <c r="C126" s="108">
        <v>0.14499999999999999</v>
      </c>
      <c r="D126" s="108" t="s">
        <v>380</v>
      </c>
      <c r="E126" s="91">
        <v>36902</v>
      </c>
      <c r="F126" s="91">
        <v>39448</v>
      </c>
      <c r="G126" s="111" t="s">
        <v>490</v>
      </c>
      <c r="H126" s="87">
        <f t="shared" si="43"/>
        <v>410740.12499999988</v>
      </c>
      <c r="I126" s="21">
        <f t="shared" si="43"/>
        <v>80394.164666250013</v>
      </c>
      <c r="J126" s="22">
        <f t="shared" si="41"/>
        <v>0.1957300000000001</v>
      </c>
      <c r="K126" s="23">
        <f t="shared" si="44"/>
        <v>61029.892900499966</v>
      </c>
      <c r="L126" s="24">
        <v>8039.4499999999989</v>
      </c>
      <c r="M126" s="25">
        <f t="shared" si="42"/>
        <v>52990.442900499969</v>
      </c>
      <c r="N126" s="26">
        <v>64869.499999999993</v>
      </c>
      <c r="O126" s="27">
        <v>12696.907234999991</v>
      </c>
      <c r="P126" s="28">
        <v>9917.4317552499906</v>
      </c>
      <c r="Q126" s="26">
        <v>53353.099999999955</v>
      </c>
      <c r="R126" s="27">
        <v>10442.802263000009</v>
      </c>
      <c r="S126" s="28">
        <v>8161.7290419999954</v>
      </c>
      <c r="T126" s="26">
        <v>57967.899999999929</v>
      </c>
      <c r="U126" s="27">
        <v>11346.057066999998</v>
      </c>
      <c r="V126" s="28">
        <v>8944.777236499991</v>
      </c>
      <c r="W126" s="26">
        <v>59216.500000000095</v>
      </c>
      <c r="X126" s="27">
        <v>11590.445544999995</v>
      </c>
      <c r="Y126" s="28">
        <v>8986.7455897499949</v>
      </c>
      <c r="Z126" s="26">
        <v>45911.349999999977</v>
      </c>
      <c r="AA126" s="27">
        <v>8986.228535500004</v>
      </c>
      <c r="AB126" s="28">
        <v>6632.6538892499984</v>
      </c>
      <c r="AC126" s="26">
        <v>23417.849999999995</v>
      </c>
      <c r="AD126" s="27">
        <v>4583.5757805000003</v>
      </c>
      <c r="AE126" s="28">
        <v>3269.0461992499977</v>
      </c>
      <c r="AF126" s="26">
        <v>15393.024999999998</v>
      </c>
      <c r="AG126" s="27">
        <v>3012.8767832500025</v>
      </c>
      <c r="AH126" s="28">
        <v>2143.7119389999966</v>
      </c>
      <c r="AI126" s="26">
        <v>9750.2249999999985</v>
      </c>
      <c r="AJ126" s="27">
        <v>1908.4115392499989</v>
      </c>
      <c r="AK126" s="28">
        <v>1295.9862275000016</v>
      </c>
      <c r="AL126" s="26">
        <v>12528.500000000002</v>
      </c>
      <c r="AM126" s="27">
        <v>2452.203305</v>
      </c>
      <c r="AN126" s="28">
        <v>1733.3902484999996</v>
      </c>
      <c r="AO126" s="26">
        <v>13880.749999999987</v>
      </c>
      <c r="AP126" s="27">
        <v>2716.879197499999</v>
      </c>
      <c r="AQ126" s="28">
        <v>1984.5500072499997</v>
      </c>
      <c r="AR126" s="26">
        <v>23912.074999999979</v>
      </c>
      <c r="AS126" s="27">
        <v>4680.3104397499983</v>
      </c>
      <c r="AT126" s="28">
        <v>3468.2899105000024</v>
      </c>
      <c r="AU126" s="26">
        <v>30539.349999999962</v>
      </c>
      <c r="AV126" s="27">
        <v>5977.4669755000032</v>
      </c>
      <c r="AW126" s="28">
        <v>4491.5808557499995</v>
      </c>
    </row>
    <row r="127" spans="1:49" x14ac:dyDescent="0.25">
      <c r="A127" s="19">
        <v>120</v>
      </c>
      <c r="B127" s="80" t="s">
        <v>116</v>
      </c>
      <c r="C127" s="108">
        <v>0.14000000000000001</v>
      </c>
      <c r="D127" s="108" t="s">
        <v>380</v>
      </c>
      <c r="E127" s="91">
        <v>35748</v>
      </c>
      <c r="F127" s="91">
        <v>39387</v>
      </c>
      <c r="G127" s="111" t="s">
        <v>491</v>
      </c>
      <c r="H127" s="87">
        <f t="shared" si="43"/>
        <v>222336.85800000009</v>
      </c>
      <c r="I127" s="21">
        <f t="shared" si="43"/>
        <v>43517.993216340008</v>
      </c>
      <c r="J127" s="22">
        <f t="shared" si="41"/>
        <v>0.19572999999999996</v>
      </c>
      <c r="K127" s="23">
        <f t="shared" si="44"/>
        <v>33429.091413659989</v>
      </c>
      <c r="L127" s="24">
        <v>4351.7800000000007</v>
      </c>
      <c r="M127" s="25">
        <f t="shared" si="42"/>
        <v>29077.311413659991</v>
      </c>
      <c r="N127" s="26">
        <v>32131.206000000017</v>
      </c>
      <c r="O127" s="27">
        <v>6289.0409503800001</v>
      </c>
      <c r="P127" s="28">
        <v>4928.0242756199959</v>
      </c>
      <c r="Q127" s="26">
        <v>21729.929999999993</v>
      </c>
      <c r="R127" s="27">
        <v>4253.1991988999935</v>
      </c>
      <c r="S127" s="28">
        <v>3318.9631697399991</v>
      </c>
      <c r="T127" s="26">
        <v>47911.242000000108</v>
      </c>
      <c r="U127" s="27">
        <v>9377.6673966600083</v>
      </c>
      <c r="V127" s="28">
        <v>7404.115864139997</v>
      </c>
      <c r="W127" s="26">
        <v>22333.085999999992</v>
      </c>
      <c r="X127" s="27">
        <v>4371.2549227800018</v>
      </c>
      <c r="Y127" s="28">
        <v>3414.7665885600013</v>
      </c>
      <c r="Z127" s="26">
        <v>9723.3120000000035</v>
      </c>
      <c r="AA127" s="27">
        <v>1903.1438577599997</v>
      </c>
      <c r="AB127" s="28">
        <v>1422.5191234199981</v>
      </c>
      <c r="AC127" s="26">
        <v>7185.7620000000015</v>
      </c>
      <c r="AD127" s="27">
        <v>1406.4691962600004</v>
      </c>
      <c r="AE127" s="28">
        <v>1034.1766772999995</v>
      </c>
      <c r="AF127" s="26">
        <v>6954.2100000000037</v>
      </c>
      <c r="AG127" s="27">
        <v>1361.1475233000008</v>
      </c>
      <c r="AH127" s="28">
        <v>1001.7737572200001</v>
      </c>
      <c r="AI127" s="26">
        <v>7815.3899999999976</v>
      </c>
      <c r="AJ127" s="27">
        <v>1529.7062846999984</v>
      </c>
      <c r="AK127" s="28">
        <v>1135.7949708600011</v>
      </c>
      <c r="AL127" s="26">
        <v>7263.5280000000075</v>
      </c>
      <c r="AM127" s="27">
        <v>1421.6903354399999</v>
      </c>
      <c r="AN127" s="28">
        <v>1021.9837797000004</v>
      </c>
      <c r="AO127" s="26">
        <v>21068.724000000057</v>
      </c>
      <c r="AP127" s="27">
        <v>4123.7813485200058</v>
      </c>
      <c r="AQ127" s="28">
        <v>3032.9668791000031</v>
      </c>
      <c r="AR127" s="26">
        <v>11686.517999999996</v>
      </c>
      <c r="AS127" s="27">
        <v>2287.40216814</v>
      </c>
      <c r="AT127" s="28">
        <v>1707.6089484599995</v>
      </c>
      <c r="AU127" s="26">
        <v>26533.94999999999</v>
      </c>
      <c r="AV127" s="27">
        <v>5193.4900335000057</v>
      </c>
      <c r="AW127" s="28">
        <v>4006.3973795399993</v>
      </c>
    </row>
    <row r="128" spans="1:49" x14ac:dyDescent="0.25">
      <c r="A128" s="9">
        <v>121</v>
      </c>
      <c r="B128" s="80" t="s">
        <v>117</v>
      </c>
      <c r="C128" s="108">
        <v>9.7000000000000003E-2</v>
      </c>
      <c r="D128" s="108" t="s">
        <v>380</v>
      </c>
      <c r="E128" s="91">
        <v>36269</v>
      </c>
      <c r="F128" s="91">
        <v>39387</v>
      </c>
      <c r="G128" s="111" t="s">
        <v>492</v>
      </c>
      <c r="H128" s="87">
        <f t="shared" si="43"/>
        <v>172406.66632200003</v>
      </c>
      <c r="I128" s="21">
        <f t="shared" si="43"/>
        <v>33745.156799205055</v>
      </c>
      <c r="J128" s="22">
        <f t="shared" si="41"/>
        <v>0.19572999999999993</v>
      </c>
      <c r="K128" s="23">
        <f t="shared" si="44"/>
        <v>25843.733866385424</v>
      </c>
      <c r="L128" s="24">
        <v>3374.5200000000004</v>
      </c>
      <c r="M128" s="25">
        <f t="shared" si="42"/>
        <v>22469.213866385424</v>
      </c>
      <c r="N128" s="26">
        <v>24895.478718000013</v>
      </c>
      <c r="O128" s="27">
        <v>4872.7920494741375</v>
      </c>
      <c r="P128" s="28">
        <v>3813.5564796051362</v>
      </c>
      <c r="Q128" s="26">
        <v>18218.435083199998</v>
      </c>
      <c r="R128" s="27">
        <v>3565.8942988347308</v>
      </c>
      <c r="S128" s="28">
        <v>2775.0856397544026</v>
      </c>
      <c r="T128" s="26">
        <v>37244.007999000052</v>
      </c>
      <c r="U128" s="27">
        <v>7289.7696856442772</v>
      </c>
      <c r="V128" s="28">
        <v>5747.2774556229178</v>
      </c>
      <c r="W128" s="26">
        <v>19140.814961400007</v>
      </c>
      <c r="X128" s="27">
        <v>3746.4317123948231</v>
      </c>
      <c r="Y128" s="28">
        <v>2914.4895180175513</v>
      </c>
      <c r="Z128" s="26">
        <v>6387.0721926000006</v>
      </c>
      <c r="AA128" s="27">
        <v>1250.1416402575985</v>
      </c>
      <c r="AB128" s="28">
        <v>916.50763177815725</v>
      </c>
      <c r="AC128" s="26">
        <v>4782.2531855999987</v>
      </c>
      <c r="AD128" s="27">
        <v>936.03041601748748</v>
      </c>
      <c r="AE128" s="28">
        <v>676.04754452829013</v>
      </c>
      <c r="AF128" s="26">
        <v>4434.5446331999992</v>
      </c>
      <c r="AG128" s="27">
        <v>867.97342105623613</v>
      </c>
      <c r="AH128" s="28">
        <v>626.2203651445501</v>
      </c>
      <c r="AI128" s="26">
        <v>4950.2108171999971</v>
      </c>
      <c r="AJ128" s="27">
        <v>968.90476325055613</v>
      </c>
      <c r="AK128" s="28">
        <v>707.46043110870585</v>
      </c>
      <c r="AL128" s="26">
        <v>4305.7501278000009</v>
      </c>
      <c r="AM128" s="27">
        <v>842.76447251429363</v>
      </c>
      <c r="AN128" s="28">
        <v>592.76699265332979</v>
      </c>
      <c r="AO128" s="26">
        <v>16559.019278999967</v>
      </c>
      <c r="AP128" s="27">
        <v>3241.0968434786705</v>
      </c>
      <c r="AQ128" s="28">
        <v>2378.0848356439669</v>
      </c>
      <c r="AR128" s="26">
        <v>9022.9794863999978</v>
      </c>
      <c r="AS128" s="27">
        <v>1766.067774873072</v>
      </c>
      <c r="AT128" s="28">
        <v>1304.2867794549111</v>
      </c>
      <c r="AU128" s="26">
        <v>22466.099838599988</v>
      </c>
      <c r="AV128" s="27">
        <v>4397.2897214091709</v>
      </c>
      <c r="AW128" s="28">
        <v>3391.9501930735041</v>
      </c>
    </row>
    <row r="129" spans="1:49" x14ac:dyDescent="0.25">
      <c r="A129" s="9">
        <v>122</v>
      </c>
      <c r="B129" s="80" t="s">
        <v>118</v>
      </c>
      <c r="C129" s="108">
        <v>5.5E-2</v>
      </c>
      <c r="D129" s="108" t="s">
        <v>380</v>
      </c>
      <c r="E129" s="91">
        <v>37244</v>
      </c>
      <c r="F129" s="91">
        <v>39479</v>
      </c>
      <c r="G129" s="111" t="s">
        <v>493</v>
      </c>
      <c r="H129" s="87">
        <f t="shared" si="43"/>
        <v>0</v>
      </c>
      <c r="I129" s="21">
        <f t="shared" si="43"/>
        <v>0</v>
      </c>
      <c r="J129" s="22" t="e">
        <f t="shared" si="41"/>
        <v>#DIV/0!</v>
      </c>
      <c r="K129" s="23">
        <f t="shared" si="44"/>
        <v>0</v>
      </c>
      <c r="L129" s="24">
        <v>0</v>
      </c>
      <c r="M129" s="25">
        <f t="shared" si="42"/>
        <v>0</v>
      </c>
      <c r="N129" s="26">
        <v>0</v>
      </c>
      <c r="O129" s="27">
        <v>0</v>
      </c>
      <c r="P129" s="28">
        <v>0</v>
      </c>
      <c r="Q129" s="26">
        <v>0</v>
      </c>
      <c r="R129" s="27">
        <v>0</v>
      </c>
      <c r="S129" s="28">
        <v>0</v>
      </c>
      <c r="T129" s="26">
        <v>0</v>
      </c>
      <c r="U129" s="27">
        <v>0</v>
      </c>
      <c r="V129" s="28">
        <v>0</v>
      </c>
      <c r="W129" s="26">
        <v>0</v>
      </c>
      <c r="X129" s="27">
        <v>0</v>
      </c>
      <c r="Y129" s="28">
        <v>0</v>
      </c>
      <c r="Z129" s="26">
        <v>0</v>
      </c>
      <c r="AA129" s="27">
        <v>0</v>
      </c>
      <c r="AB129" s="28">
        <v>0</v>
      </c>
      <c r="AC129" s="26">
        <v>0</v>
      </c>
      <c r="AD129" s="27">
        <v>0</v>
      </c>
      <c r="AE129" s="28">
        <v>0</v>
      </c>
      <c r="AF129" s="26">
        <v>0</v>
      </c>
      <c r="AG129" s="27">
        <v>0</v>
      </c>
      <c r="AH129" s="28">
        <v>0</v>
      </c>
      <c r="AI129" s="26">
        <v>0</v>
      </c>
      <c r="AJ129" s="27">
        <v>0</v>
      </c>
      <c r="AK129" s="28">
        <v>0</v>
      </c>
      <c r="AL129" s="26">
        <v>0</v>
      </c>
      <c r="AM129" s="27">
        <v>0</v>
      </c>
      <c r="AN129" s="28">
        <v>0</v>
      </c>
      <c r="AO129" s="26">
        <v>0</v>
      </c>
      <c r="AP129" s="27">
        <v>0</v>
      </c>
      <c r="AQ129" s="28">
        <v>0</v>
      </c>
      <c r="AR129" s="26">
        <v>0</v>
      </c>
      <c r="AS129" s="27">
        <v>0</v>
      </c>
      <c r="AT129" s="28">
        <v>0</v>
      </c>
      <c r="AU129" s="26">
        <v>0</v>
      </c>
      <c r="AV129" s="27">
        <v>0</v>
      </c>
      <c r="AW129" s="28">
        <v>0</v>
      </c>
    </row>
    <row r="130" spans="1:49" x14ac:dyDescent="0.25">
      <c r="A130" s="19">
        <v>123</v>
      </c>
      <c r="B130" s="80" t="s">
        <v>119</v>
      </c>
      <c r="C130" s="108">
        <v>0.17399999999999999</v>
      </c>
      <c r="D130" s="108" t="s">
        <v>380</v>
      </c>
      <c r="E130" s="91">
        <v>35846</v>
      </c>
      <c r="F130" s="91">
        <v>39995</v>
      </c>
      <c r="G130" s="111" t="s">
        <v>494</v>
      </c>
      <c r="H130" s="87">
        <f t="shared" si="43"/>
        <v>469342.51650000009</v>
      </c>
      <c r="I130" s="21">
        <f t="shared" si="43"/>
        <v>89700.741753480004</v>
      </c>
      <c r="J130" s="22">
        <f t="shared" si="41"/>
        <v>0.19111999999999998</v>
      </c>
      <c r="K130" s="23">
        <f t="shared" si="44"/>
        <v>67672.306605532242</v>
      </c>
      <c r="L130" s="24">
        <v>8970.06</v>
      </c>
      <c r="M130" s="25">
        <f t="shared" si="42"/>
        <v>58702.246605532244</v>
      </c>
      <c r="N130" s="26">
        <v>55246.934340000014</v>
      </c>
      <c r="O130" s="27">
        <v>10558.79409106081</v>
      </c>
      <c r="P130" s="28">
        <v>8193.2010412434011</v>
      </c>
      <c r="Q130" s="26">
        <v>31705.248120000004</v>
      </c>
      <c r="R130" s="27">
        <v>6059.5070206943983</v>
      </c>
      <c r="S130" s="28">
        <v>4704.7621287030024</v>
      </c>
      <c r="T130" s="26">
        <v>57934.622460000013</v>
      </c>
      <c r="U130" s="27">
        <v>11072.4650445552</v>
      </c>
      <c r="V130" s="28">
        <v>8640.5308488095943</v>
      </c>
      <c r="W130" s="26">
        <v>72553.255320000026</v>
      </c>
      <c r="X130" s="27">
        <v>13866.378156758401</v>
      </c>
      <c r="Y130" s="28">
        <v>10708.624076670012</v>
      </c>
      <c r="Z130" s="26">
        <v>58225.039080000053</v>
      </c>
      <c r="AA130" s="27">
        <v>11127.969468969597</v>
      </c>
      <c r="AB130" s="28">
        <v>8187.227396251812</v>
      </c>
      <c r="AC130" s="26">
        <v>19317.408240000001</v>
      </c>
      <c r="AD130" s="27">
        <v>3691.9430628287987</v>
      </c>
      <c r="AE130" s="28">
        <v>2590.4389396235997</v>
      </c>
      <c r="AF130" s="26">
        <v>24221.78927999999</v>
      </c>
      <c r="AG130" s="27">
        <v>4629.2683671936029</v>
      </c>
      <c r="AH130" s="28">
        <v>3411.3955756686</v>
      </c>
      <c r="AI130" s="26">
        <v>13262.520180000009</v>
      </c>
      <c r="AJ130" s="27">
        <v>2534.7328568016028</v>
      </c>
      <c r="AK130" s="28">
        <v>1828.2135992250012</v>
      </c>
      <c r="AL130" s="26">
        <v>18624.454679999999</v>
      </c>
      <c r="AM130" s="27">
        <v>3559.5057784415999</v>
      </c>
      <c r="AN130" s="28">
        <v>2516.6529750881996</v>
      </c>
      <c r="AO130" s="26">
        <v>29099.196359999965</v>
      </c>
      <c r="AP130" s="27">
        <v>5561.4384083232035</v>
      </c>
      <c r="AQ130" s="28">
        <v>4074.7712158218051</v>
      </c>
      <c r="AR130" s="26">
        <v>35339.601179999983</v>
      </c>
      <c r="AS130" s="27">
        <v>6754.1045775215953</v>
      </c>
      <c r="AT130" s="28">
        <v>4943.329574196001</v>
      </c>
      <c r="AU130" s="26">
        <v>53812.447260000052</v>
      </c>
      <c r="AV130" s="27">
        <v>10284.634920331197</v>
      </c>
      <c r="AW130" s="28">
        <v>7873.1592342312042</v>
      </c>
    </row>
    <row r="131" spans="1:49" x14ac:dyDescent="0.25">
      <c r="A131" s="9">
        <v>124</v>
      </c>
      <c r="B131" s="80" t="s">
        <v>120</v>
      </c>
      <c r="C131" s="108">
        <v>0.2</v>
      </c>
      <c r="D131" s="108" t="s">
        <v>380</v>
      </c>
      <c r="E131" s="91">
        <v>37613</v>
      </c>
      <c r="F131" s="91">
        <v>39630</v>
      </c>
      <c r="G131" s="111" t="s">
        <v>495</v>
      </c>
      <c r="H131" s="87">
        <f t="shared" si="43"/>
        <v>440730.5999999998</v>
      </c>
      <c r="I131" s="21">
        <f t="shared" si="43"/>
        <v>84232.432271999962</v>
      </c>
      <c r="J131" s="22">
        <f t="shared" si="41"/>
        <v>0.19112000000000001</v>
      </c>
      <c r="K131" s="23">
        <f t="shared" si="44"/>
        <v>63911.790296500003</v>
      </c>
      <c r="L131" s="24">
        <v>8423.2400000000016</v>
      </c>
      <c r="M131" s="25">
        <f t="shared" si="42"/>
        <v>55488.550296500005</v>
      </c>
      <c r="N131" s="26">
        <v>69251.224999999991</v>
      </c>
      <c r="O131" s="27">
        <v>13235.294121999996</v>
      </c>
      <c r="P131" s="28">
        <v>10292.547770000005</v>
      </c>
      <c r="Q131" s="26">
        <v>44187.700000000004</v>
      </c>
      <c r="R131" s="27">
        <v>8445.1532239999869</v>
      </c>
      <c r="S131" s="28">
        <v>6548.0245897500026</v>
      </c>
      <c r="T131" s="26">
        <v>79416.199999999924</v>
      </c>
      <c r="U131" s="27">
        <v>15178.024144000006</v>
      </c>
      <c r="V131" s="28">
        <v>11932.859784500002</v>
      </c>
      <c r="W131" s="26">
        <v>36142.249999999978</v>
      </c>
      <c r="X131" s="27">
        <v>6907.5068200000014</v>
      </c>
      <c r="Y131" s="28">
        <v>5359.6330057499972</v>
      </c>
      <c r="Z131" s="26">
        <v>18205.399999999987</v>
      </c>
      <c r="AA131" s="27">
        <v>3479.4160479999837</v>
      </c>
      <c r="AB131" s="28">
        <v>2574.3872552500006</v>
      </c>
      <c r="AC131" s="26">
        <v>10010.875000000002</v>
      </c>
      <c r="AD131" s="27">
        <v>1913.2784300000017</v>
      </c>
      <c r="AE131" s="28">
        <v>1314.7498805000007</v>
      </c>
      <c r="AF131" s="26">
        <v>5366.3499999999995</v>
      </c>
      <c r="AG131" s="27">
        <v>1025.6168119999998</v>
      </c>
      <c r="AH131" s="28">
        <v>720.82307025</v>
      </c>
      <c r="AI131" s="26">
        <v>14211.799999999997</v>
      </c>
      <c r="AJ131" s="27">
        <v>2716.1592159999955</v>
      </c>
      <c r="AK131" s="28">
        <v>1976.33582475</v>
      </c>
      <c r="AL131" s="26">
        <v>14784.849999999988</v>
      </c>
      <c r="AM131" s="27">
        <v>2825.6805319999985</v>
      </c>
      <c r="AN131" s="28">
        <v>1962.8335200000001</v>
      </c>
      <c r="AO131" s="26">
        <v>50914.549999999916</v>
      </c>
      <c r="AP131" s="27">
        <v>9730.7887959999971</v>
      </c>
      <c r="AQ131" s="28">
        <v>7126.6747347499977</v>
      </c>
      <c r="AR131" s="26">
        <v>29432.674999999996</v>
      </c>
      <c r="AS131" s="27">
        <v>5625.1728460000004</v>
      </c>
      <c r="AT131" s="28">
        <v>4141.0680062500041</v>
      </c>
      <c r="AU131" s="26">
        <v>68806.725000000035</v>
      </c>
      <c r="AV131" s="27">
        <v>13150.341281999992</v>
      </c>
      <c r="AW131" s="28">
        <v>9961.8528547499973</v>
      </c>
    </row>
    <row r="132" spans="1:49" x14ac:dyDescent="0.25">
      <c r="A132" s="9">
        <v>125</v>
      </c>
      <c r="B132" s="80" t="s">
        <v>686</v>
      </c>
      <c r="C132" s="108">
        <v>0.115</v>
      </c>
      <c r="D132" s="108" t="s">
        <v>380</v>
      </c>
      <c r="E132" s="91">
        <v>37586</v>
      </c>
      <c r="F132" s="91">
        <v>39934</v>
      </c>
      <c r="G132" s="111" t="s">
        <v>496</v>
      </c>
      <c r="H132" s="87">
        <f t="shared" si="43"/>
        <v>92824.722999999984</v>
      </c>
      <c r="I132" s="21">
        <f t="shared" si="43"/>
        <v>18168.58303279</v>
      </c>
      <c r="J132" s="22">
        <f t="shared" si="41"/>
        <v>0.19573000000000004</v>
      </c>
      <c r="K132" s="23">
        <f t="shared" si="44"/>
        <v>13953.122807929994</v>
      </c>
      <c r="L132" s="24">
        <v>1816.8500000000004</v>
      </c>
      <c r="M132" s="25">
        <f t="shared" si="42"/>
        <v>12136.272807929994</v>
      </c>
      <c r="N132" s="26">
        <v>10560.204999999998</v>
      </c>
      <c r="O132" s="27">
        <v>2066.9489246499988</v>
      </c>
      <c r="P132" s="28">
        <v>1597.9467396999992</v>
      </c>
      <c r="Q132" s="26">
        <v>10920.904999999993</v>
      </c>
      <c r="R132" s="27">
        <v>2137.5487356500021</v>
      </c>
      <c r="S132" s="28">
        <v>1684.9653332999978</v>
      </c>
      <c r="T132" s="26">
        <v>17276.474999999984</v>
      </c>
      <c r="U132" s="27">
        <v>3381.5244517500009</v>
      </c>
      <c r="V132" s="28">
        <v>2637.0206208999998</v>
      </c>
      <c r="W132" s="26">
        <v>12911.362000000003</v>
      </c>
      <c r="X132" s="27">
        <v>2527.1408842599999</v>
      </c>
      <c r="Y132" s="28">
        <v>1998.5726164550001</v>
      </c>
      <c r="Z132" s="26">
        <v>889.5305000000003</v>
      </c>
      <c r="AA132" s="27">
        <v>174.10780476499994</v>
      </c>
      <c r="AB132" s="28">
        <v>125.12127418999999</v>
      </c>
      <c r="AC132" s="26">
        <v>518.76</v>
      </c>
      <c r="AD132" s="27">
        <v>101.53689480000001</v>
      </c>
      <c r="AE132" s="28">
        <v>80.421520745000009</v>
      </c>
      <c r="AF132" s="26">
        <v>1561.1215000000002</v>
      </c>
      <c r="AG132" s="27">
        <v>305.55831119499993</v>
      </c>
      <c r="AH132" s="28">
        <v>210.81561970500007</v>
      </c>
      <c r="AI132" s="26">
        <v>883.41650000000016</v>
      </c>
      <c r="AJ132" s="27">
        <v>172.91111154499998</v>
      </c>
      <c r="AK132" s="28">
        <v>127.28264292999997</v>
      </c>
      <c r="AL132" s="26">
        <v>711.55550000000005</v>
      </c>
      <c r="AM132" s="27">
        <v>139.27275801500002</v>
      </c>
      <c r="AN132" s="28">
        <v>100.17601425000001</v>
      </c>
      <c r="AO132" s="26">
        <v>12575.987000000001</v>
      </c>
      <c r="AP132" s="27">
        <v>2461.4979355099999</v>
      </c>
      <c r="AQ132" s="28">
        <v>1789.1314095050004</v>
      </c>
      <c r="AR132" s="26">
        <v>6983.1129999999976</v>
      </c>
      <c r="AS132" s="27">
        <v>1366.8047074900007</v>
      </c>
      <c r="AT132" s="28">
        <v>1020.2241129700004</v>
      </c>
      <c r="AU132" s="26">
        <v>17032.292000000005</v>
      </c>
      <c r="AV132" s="27">
        <v>3333.7305131599974</v>
      </c>
      <c r="AW132" s="28">
        <v>2581.4449032799994</v>
      </c>
    </row>
    <row r="133" spans="1:49" x14ac:dyDescent="0.25">
      <c r="A133" s="19">
        <v>126</v>
      </c>
      <c r="B133" s="80" t="s">
        <v>687</v>
      </c>
      <c r="C133" s="108">
        <v>3.5000000000000003E-2</v>
      </c>
      <c r="D133" s="108" t="s">
        <v>380</v>
      </c>
      <c r="E133" s="91">
        <v>37098</v>
      </c>
      <c r="F133" s="91">
        <v>39934</v>
      </c>
      <c r="G133" s="111" t="s">
        <v>497</v>
      </c>
      <c r="H133" s="87">
        <f t="shared" si="43"/>
        <v>74452.212900000013</v>
      </c>
      <c r="I133" s="21">
        <f t="shared" si="43"/>
        <v>14678.998295364001</v>
      </c>
      <c r="J133" s="22">
        <f t="shared" si="41"/>
        <v>0.19715999999999997</v>
      </c>
      <c r="K133" s="23">
        <f t="shared" si="44"/>
        <v>11178.833844807003</v>
      </c>
      <c r="L133" s="24">
        <v>1467.9</v>
      </c>
      <c r="M133" s="25">
        <f t="shared" si="42"/>
        <v>9710.933844807003</v>
      </c>
      <c r="N133" s="26">
        <v>7451.3574000000026</v>
      </c>
      <c r="O133" s="27">
        <v>1469.1096249840014</v>
      </c>
      <c r="P133" s="28">
        <v>1152.825335835</v>
      </c>
      <c r="Q133" s="26">
        <v>3360.6207000000018</v>
      </c>
      <c r="R133" s="27">
        <v>662.57997721200024</v>
      </c>
      <c r="S133" s="28">
        <v>513.23248154999953</v>
      </c>
      <c r="T133" s="26">
        <v>9503.2128000000012</v>
      </c>
      <c r="U133" s="27">
        <v>1873.6534356480004</v>
      </c>
      <c r="V133" s="28">
        <v>1489.7695940430012</v>
      </c>
      <c r="W133" s="26">
        <v>8178.4218000000001</v>
      </c>
      <c r="X133" s="27">
        <v>1612.4576420879978</v>
      </c>
      <c r="Y133" s="28">
        <v>1267.5658933800007</v>
      </c>
      <c r="Z133" s="26">
        <v>7196.0109000000002</v>
      </c>
      <c r="AA133" s="27">
        <v>1418.7655090439994</v>
      </c>
      <c r="AB133" s="28">
        <v>1062.225737634001</v>
      </c>
      <c r="AC133" s="26">
        <v>2820.735000000001</v>
      </c>
      <c r="AD133" s="27">
        <v>556.13611260000016</v>
      </c>
      <c r="AE133" s="28">
        <v>402.15135607199983</v>
      </c>
      <c r="AF133" s="26">
        <v>3898.6521000000007</v>
      </c>
      <c r="AG133" s="27">
        <v>768.65824803599992</v>
      </c>
      <c r="AH133" s="28">
        <v>576.57262313399997</v>
      </c>
      <c r="AI133" s="26">
        <v>4671.3200999999999</v>
      </c>
      <c r="AJ133" s="27">
        <v>920.99747091599988</v>
      </c>
      <c r="AK133" s="28">
        <v>678.00541653899961</v>
      </c>
      <c r="AL133" s="26">
        <v>2121.7773000000002</v>
      </c>
      <c r="AM133" s="27">
        <v>418.32961246799999</v>
      </c>
      <c r="AN133" s="28">
        <v>293.86372733700006</v>
      </c>
      <c r="AO133" s="26">
        <v>10142.09010000001</v>
      </c>
      <c r="AP133" s="27">
        <v>1999.6144841160014</v>
      </c>
      <c r="AQ133" s="28">
        <v>1473.8740823370008</v>
      </c>
      <c r="AR133" s="26">
        <v>5385.7946999999967</v>
      </c>
      <c r="AS133" s="27">
        <v>1061.8632830519998</v>
      </c>
      <c r="AT133" s="28">
        <v>790.80453926100006</v>
      </c>
      <c r="AU133" s="26">
        <v>9722.220000000003</v>
      </c>
      <c r="AV133" s="27">
        <v>1916.8328952000004</v>
      </c>
      <c r="AW133" s="28">
        <v>1477.9430576849991</v>
      </c>
    </row>
    <row r="134" spans="1:49" x14ac:dyDescent="0.25">
      <c r="A134" s="9">
        <v>127</v>
      </c>
      <c r="B134" s="80" t="s">
        <v>121</v>
      </c>
      <c r="C134" s="108">
        <v>9.5000000000000001E-2</v>
      </c>
      <c r="D134" s="108" t="s">
        <v>380</v>
      </c>
      <c r="E134" s="91">
        <v>36272</v>
      </c>
      <c r="F134" s="91">
        <v>39995</v>
      </c>
      <c r="G134" s="111" t="s">
        <v>498</v>
      </c>
      <c r="H134" s="87">
        <f t="shared" si="43"/>
        <v>107775.30239999997</v>
      </c>
      <c r="I134" s="21">
        <f t="shared" si="43"/>
        <v>21094.859938752001</v>
      </c>
      <c r="J134" s="22">
        <f t="shared" si="41"/>
        <v>0.19573000000000007</v>
      </c>
      <c r="K134" s="23">
        <f t="shared" si="44"/>
        <v>15348.401949342002</v>
      </c>
      <c r="L134" s="24">
        <v>2109.4699999999998</v>
      </c>
      <c r="M134" s="25">
        <f t="shared" si="42"/>
        <v>13238.931949342003</v>
      </c>
      <c r="N134" s="26">
        <v>10627.663800000002</v>
      </c>
      <c r="O134" s="27">
        <v>2080.1526355739993</v>
      </c>
      <c r="P134" s="28">
        <v>1589.030965842001</v>
      </c>
      <c r="Q134" s="26">
        <v>5996.1569999999983</v>
      </c>
      <c r="R134" s="27">
        <v>1173.6278096100002</v>
      </c>
      <c r="S134" s="28">
        <v>866.08860458399931</v>
      </c>
      <c r="T134" s="26">
        <v>12780.080999999996</v>
      </c>
      <c r="U134" s="27">
        <v>2501.4452541300011</v>
      </c>
      <c r="V134" s="28">
        <v>1950.2882702160005</v>
      </c>
      <c r="W134" s="26">
        <v>7300.7969999999968</v>
      </c>
      <c r="X134" s="27">
        <v>1428.9849968099995</v>
      </c>
      <c r="Y134" s="28">
        <v>1056.1802784000004</v>
      </c>
      <c r="Z134" s="26">
        <v>4979.7113999999992</v>
      </c>
      <c r="AA134" s="27">
        <v>974.67891232199986</v>
      </c>
      <c r="AB134" s="28">
        <v>699.01733483999988</v>
      </c>
      <c r="AC134" s="26">
        <v>3904.8654000000001</v>
      </c>
      <c r="AD134" s="27">
        <v>764.29930474200012</v>
      </c>
      <c r="AE134" s="28">
        <v>477.0134395980001</v>
      </c>
      <c r="AF134" s="26">
        <v>8848.2678000000033</v>
      </c>
      <c r="AG134" s="27">
        <v>1731.8714564940014</v>
      </c>
      <c r="AH134" s="28">
        <v>1236.2682097139998</v>
      </c>
      <c r="AI134" s="26">
        <v>6201.4164000000019</v>
      </c>
      <c r="AJ134" s="27">
        <v>1213.803231972</v>
      </c>
      <c r="AK134" s="28">
        <v>831.07398902399996</v>
      </c>
      <c r="AL134" s="26">
        <v>6598.5917999999965</v>
      </c>
      <c r="AM134" s="27">
        <v>1291.5423730140001</v>
      </c>
      <c r="AN134" s="28">
        <v>942.67489477799984</v>
      </c>
      <c r="AO134" s="26">
        <v>16652.632799999978</v>
      </c>
      <c r="AP134" s="27">
        <v>3259.4198179439977</v>
      </c>
      <c r="AQ134" s="28">
        <v>2369.8805087640008</v>
      </c>
      <c r="AR134" s="26">
        <v>11638.660199999995</v>
      </c>
      <c r="AS134" s="27">
        <v>2278.0349609460004</v>
      </c>
      <c r="AT134" s="28">
        <v>1598.5996584899999</v>
      </c>
      <c r="AU134" s="26">
        <v>12246.457799999993</v>
      </c>
      <c r="AV134" s="27">
        <v>2396.9991851940008</v>
      </c>
      <c r="AW134" s="28">
        <v>1732.2857950920006</v>
      </c>
    </row>
    <row r="135" spans="1:49" x14ac:dyDescent="0.25">
      <c r="A135" s="9">
        <v>128</v>
      </c>
      <c r="B135" s="80" t="s">
        <v>122</v>
      </c>
      <c r="C135" s="108">
        <v>7.4999999999999997E-2</v>
      </c>
      <c r="D135" s="108" t="s">
        <v>380</v>
      </c>
      <c r="E135" s="91">
        <v>36042</v>
      </c>
      <c r="F135" s="91">
        <v>39569</v>
      </c>
      <c r="G135" s="111" t="s">
        <v>499</v>
      </c>
      <c r="H135" s="87">
        <f t="shared" si="43"/>
        <v>53659.4593236</v>
      </c>
      <c r="I135" s="21">
        <f t="shared" si="43"/>
        <v>10579.499000240967</v>
      </c>
      <c r="J135" s="22">
        <f t="shared" si="41"/>
        <v>0.19715999999999984</v>
      </c>
      <c r="K135" s="23">
        <f t="shared" si="44"/>
        <v>7858.5371574551027</v>
      </c>
      <c r="L135" s="24">
        <v>1057.9399999999998</v>
      </c>
      <c r="M135" s="25">
        <f t="shared" si="42"/>
        <v>6800.5971574551031</v>
      </c>
      <c r="N135" s="26">
        <v>2938.4829506999995</v>
      </c>
      <c r="O135" s="27">
        <v>579.35129856001197</v>
      </c>
      <c r="P135" s="28">
        <v>440.47674063185093</v>
      </c>
      <c r="Q135" s="26">
        <v>1376.8296851999996</v>
      </c>
      <c r="R135" s="27">
        <v>271.45574073403202</v>
      </c>
      <c r="S135" s="28">
        <v>202.16343215345705</v>
      </c>
      <c r="T135" s="26">
        <v>5462.2406820000024</v>
      </c>
      <c r="U135" s="27">
        <v>1076.9353728631204</v>
      </c>
      <c r="V135" s="28">
        <v>844.10885131833277</v>
      </c>
      <c r="W135" s="26">
        <v>4971.4811228999997</v>
      </c>
      <c r="X135" s="27">
        <v>980.17721819096369</v>
      </c>
      <c r="Y135" s="28">
        <v>747.05245379736562</v>
      </c>
      <c r="Z135" s="26">
        <v>4002.722923499995</v>
      </c>
      <c r="AA135" s="27">
        <v>789.17685159726034</v>
      </c>
      <c r="AB135" s="28">
        <v>606.10941074454274</v>
      </c>
      <c r="AC135" s="26">
        <v>3986.4950195999991</v>
      </c>
      <c r="AD135" s="27">
        <v>785.97735806433593</v>
      </c>
      <c r="AE135" s="28">
        <v>566.99058630990032</v>
      </c>
      <c r="AF135" s="26">
        <v>6132.2002329000006</v>
      </c>
      <c r="AG135" s="27">
        <v>1209.0245979185636</v>
      </c>
      <c r="AH135" s="28">
        <v>928.37291560347001</v>
      </c>
      <c r="AI135" s="26">
        <v>461.63119829999653</v>
      </c>
      <c r="AJ135" s="27">
        <v>91.015207056828558</v>
      </c>
      <c r="AK135" s="28">
        <v>64.612789963497036</v>
      </c>
      <c r="AL135" s="26">
        <v>654.85578449999696</v>
      </c>
      <c r="AM135" s="27">
        <v>129.11136647202017</v>
      </c>
      <c r="AN135" s="28">
        <v>84.513287265971996</v>
      </c>
      <c r="AO135" s="26">
        <v>12477.154293899997</v>
      </c>
      <c r="AP135" s="27">
        <v>2459.9957405853165</v>
      </c>
      <c r="AQ135" s="28">
        <v>1799.489459725349</v>
      </c>
      <c r="AR135" s="26">
        <v>6886.2922650000155</v>
      </c>
      <c r="AS135" s="27">
        <v>1357.7013829673983</v>
      </c>
      <c r="AT135" s="28">
        <v>946.58725202178266</v>
      </c>
      <c r="AU135" s="26">
        <v>4309.0731650999951</v>
      </c>
      <c r="AV135" s="27">
        <v>849.57686523111636</v>
      </c>
      <c r="AW135" s="28">
        <v>628.05997791958225</v>
      </c>
    </row>
    <row r="136" spans="1:49" x14ac:dyDescent="0.25">
      <c r="A136" s="19">
        <v>129</v>
      </c>
      <c r="B136" s="80" t="s">
        <v>123</v>
      </c>
      <c r="C136" s="108">
        <v>0.52</v>
      </c>
      <c r="D136" s="108" t="s">
        <v>380</v>
      </c>
      <c r="E136" s="91">
        <v>36958</v>
      </c>
      <c r="F136" s="91">
        <v>39934</v>
      </c>
      <c r="G136" s="111" t="s">
        <v>500</v>
      </c>
      <c r="H136" s="87">
        <f t="shared" si="43"/>
        <v>989496.80128320016</v>
      </c>
      <c r="I136" s="21">
        <f t="shared" si="43"/>
        <v>170856.41267757022</v>
      </c>
      <c r="J136" s="22">
        <f t="shared" ref="J136:J199" si="81">I136/H136</f>
        <v>0.17267000000000005</v>
      </c>
      <c r="K136" s="23">
        <f t="shared" si="44"/>
        <v>124204.79368811579</v>
      </c>
      <c r="L136" s="24">
        <v>17085.64</v>
      </c>
      <c r="M136" s="25">
        <f t="shared" ref="M136:M199" si="82">K136-L136</f>
        <v>107119.1536881158</v>
      </c>
      <c r="N136" s="26">
        <v>75210.734973600047</v>
      </c>
      <c r="O136" s="27">
        <v>12986.637607891531</v>
      </c>
      <c r="P136" s="28">
        <v>9793.1918537910988</v>
      </c>
      <c r="Q136" s="26">
        <v>38800.424498400054</v>
      </c>
      <c r="R136" s="27">
        <v>6699.6692981387278</v>
      </c>
      <c r="S136" s="28">
        <v>5027.9450358522672</v>
      </c>
      <c r="T136" s="26">
        <v>112962.7881120001</v>
      </c>
      <c r="U136" s="27">
        <v>19505.284623299045</v>
      </c>
      <c r="V136" s="28">
        <v>15034.297924924656</v>
      </c>
      <c r="W136" s="26">
        <v>109253.04606719999</v>
      </c>
      <c r="X136" s="27">
        <v>18864.72346442342</v>
      </c>
      <c r="Y136" s="28">
        <v>14184.081948046383</v>
      </c>
      <c r="Z136" s="26">
        <v>87125.233334399963</v>
      </c>
      <c r="AA136" s="27">
        <v>15043.91403985085</v>
      </c>
      <c r="AB136" s="28">
        <v>10777.625695800847</v>
      </c>
      <c r="AC136" s="26">
        <v>58840.193889600028</v>
      </c>
      <c r="AD136" s="27">
        <v>10159.936278917225</v>
      </c>
      <c r="AE136" s="28">
        <v>6926.4817628710789</v>
      </c>
      <c r="AF136" s="26">
        <v>87245.536032000033</v>
      </c>
      <c r="AG136" s="27">
        <v>15064.686706645442</v>
      </c>
      <c r="AH136" s="28">
        <v>10887.75091681581</v>
      </c>
      <c r="AI136" s="26">
        <v>21471.111880799985</v>
      </c>
      <c r="AJ136" s="27">
        <v>3707.4168884577357</v>
      </c>
      <c r="AK136" s="28">
        <v>2596.3653201951829</v>
      </c>
      <c r="AL136" s="26">
        <v>24349.0619568</v>
      </c>
      <c r="AM136" s="27">
        <v>4204.3525280806616</v>
      </c>
      <c r="AN136" s="28">
        <v>2799.4226531135291</v>
      </c>
      <c r="AO136" s="26">
        <v>153484.75072320006</v>
      </c>
      <c r="AP136" s="27">
        <v>26502.211907374953</v>
      </c>
      <c r="AQ136" s="28">
        <v>18786.571743594603</v>
      </c>
      <c r="AR136" s="26">
        <v>122583.50074799993</v>
      </c>
      <c r="AS136" s="27">
        <v>21166.493074157159</v>
      </c>
      <c r="AT136" s="28">
        <v>14999.862806965499</v>
      </c>
      <c r="AU136" s="26">
        <v>98170.419067199953</v>
      </c>
      <c r="AV136" s="27">
        <v>16951.086260333446</v>
      </c>
      <c r="AW136" s="28">
        <v>12391.196026144846</v>
      </c>
    </row>
    <row r="137" spans="1:49" x14ac:dyDescent="0.25">
      <c r="A137" s="9">
        <v>130</v>
      </c>
      <c r="B137" s="80" t="s">
        <v>124</v>
      </c>
      <c r="C137" s="108">
        <v>0.22500000000000001</v>
      </c>
      <c r="D137" s="108" t="s">
        <v>380</v>
      </c>
      <c r="E137" s="91">
        <v>36553</v>
      </c>
      <c r="F137" s="91">
        <v>39508</v>
      </c>
      <c r="G137" s="111" t="s">
        <v>501</v>
      </c>
      <c r="H137" s="87">
        <f t="shared" ref="H137:I200" si="83">N137+Q137+T137+W137+Z137+AC137+AF137+AI137+AL137+AO137+AR137+AU137</f>
        <v>764999.10203520022</v>
      </c>
      <c r="I137" s="21">
        <f t="shared" si="83"/>
        <v>137569.78851898998</v>
      </c>
      <c r="J137" s="22">
        <f t="shared" si="81"/>
        <v>0.17982999999999991</v>
      </c>
      <c r="K137" s="23">
        <f t="shared" ref="K137:K200" si="84">P137+S137+V137+Y137+AB137+AE137+AH137+AK137+AN137+AQ137+AT137+AW137</f>
        <v>100014.84425240749</v>
      </c>
      <c r="L137" s="24">
        <v>13757.009999999998</v>
      </c>
      <c r="M137" s="25">
        <f t="shared" si="82"/>
        <v>86257.834252407498</v>
      </c>
      <c r="N137" s="26">
        <v>79369.319037600057</v>
      </c>
      <c r="O137" s="27">
        <v>14272.984642531626</v>
      </c>
      <c r="P137" s="28">
        <v>10829.424882591422</v>
      </c>
      <c r="Q137" s="26">
        <v>43362.658130399956</v>
      </c>
      <c r="R137" s="27">
        <v>7797.9068115898244</v>
      </c>
      <c r="S137" s="28">
        <v>5944.6442484116551</v>
      </c>
      <c r="T137" s="26">
        <v>76950.825429600067</v>
      </c>
      <c r="U137" s="27">
        <v>13838.066937004971</v>
      </c>
      <c r="V137" s="28">
        <v>10686.586676284232</v>
      </c>
      <c r="W137" s="26">
        <v>92609.045956800037</v>
      </c>
      <c r="X137" s="27">
        <v>16653.884734411338</v>
      </c>
      <c r="Y137" s="28">
        <v>12626.114511625141</v>
      </c>
      <c r="Z137" s="26">
        <v>72107.050989600073</v>
      </c>
      <c r="AA137" s="27">
        <v>12967.010979459772</v>
      </c>
      <c r="AB137" s="28">
        <v>9361.4163080899471</v>
      </c>
      <c r="AC137" s="26">
        <v>48487.674794400009</v>
      </c>
      <c r="AD137" s="27">
        <v>8719.5385582769522</v>
      </c>
      <c r="AE137" s="28">
        <v>6114.8333267796224</v>
      </c>
      <c r="AF137" s="26">
        <v>74260.806652800049</v>
      </c>
      <c r="AG137" s="27">
        <v>13354.320860373007</v>
      </c>
      <c r="AH137" s="28">
        <v>9342.3711218883072</v>
      </c>
      <c r="AI137" s="26">
        <v>31560.620875199955</v>
      </c>
      <c r="AJ137" s="27">
        <v>5675.5464519872048</v>
      </c>
      <c r="AK137" s="28">
        <v>3972.3598254003887</v>
      </c>
      <c r="AL137" s="26">
        <v>63932.104699199961</v>
      </c>
      <c r="AM137" s="27">
        <v>11496.910388057137</v>
      </c>
      <c r="AN137" s="28">
        <v>7857.3943380448118</v>
      </c>
      <c r="AO137" s="26">
        <v>73261.794304800016</v>
      </c>
      <c r="AP137" s="27">
        <v>13174.668469832188</v>
      </c>
      <c r="AQ137" s="28">
        <v>9258.346500522759</v>
      </c>
      <c r="AR137" s="26">
        <v>92276.914960800015</v>
      </c>
      <c r="AS137" s="27">
        <v>16594.157617400659</v>
      </c>
      <c r="AT137" s="28">
        <v>11916.679314848265</v>
      </c>
      <c r="AU137" s="26">
        <v>16820.286204000007</v>
      </c>
      <c r="AV137" s="27">
        <v>3024.7920680653219</v>
      </c>
      <c r="AW137" s="28">
        <v>2104.6731979209362</v>
      </c>
    </row>
    <row r="138" spans="1:49" x14ac:dyDescent="0.25">
      <c r="A138" s="9">
        <v>131</v>
      </c>
      <c r="B138" s="80" t="s">
        <v>125</v>
      </c>
      <c r="C138" s="108">
        <v>0.02</v>
      </c>
      <c r="D138" s="108" t="s">
        <v>380</v>
      </c>
      <c r="E138" s="91">
        <v>37196</v>
      </c>
      <c r="F138" s="91">
        <v>39539</v>
      </c>
      <c r="G138" s="111" t="s">
        <v>502</v>
      </c>
      <c r="H138" s="87">
        <f t="shared" si="83"/>
        <v>37247.08170000001</v>
      </c>
      <c r="I138" s="21">
        <f t="shared" si="83"/>
        <v>7343.6346279719946</v>
      </c>
      <c r="J138" s="22">
        <f t="shared" si="81"/>
        <v>0.19715999999999981</v>
      </c>
      <c r="K138" s="23">
        <f t="shared" si="84"/>
        <v>5626.9392155910027</v>
      </c>
      <c r="L138" s="24">
        <v>734.36999999999989</v>
      </c>
      <c r="M138" s="25">
        <f t="shared" si="82"/>
        <v>4892.5692155910028</v>
      </c>
      <c r="N138" s="26">
        <v>4655.536500000002</v>
      </c>
      <c r="O138" s="27">
        <v>917.88557634000017</v>
      </c>
      <c r="P138" s="28">
        <v>719.22325431600029</v>
      </c>
      <c r="Q138" s="26">
        <v>1428.7578000000003</v>
      </c>
      <c r="R138" s="27">
        <v>281.69388784799986</v>
      </c>
      <c r="S138" s="28">
        <v>216.515232435</v>
      </c>
      <c r="T138" s="26">
        <v>3596.463000000002</v>
      </c>
      <c r="U138" s="27">
        <v>709.07864507999977</v>
      </c>
      <c r="V138" s="28">
        <v>569.88318602700008</v>
      </c>
      <c r="W138" s="26">
        <v>5426.5787999999984</v>
      </c>
      <c r="X138" s="27">
        <v>1069.9042762079991</v>
      </c>
      <c r="Y138" s="28">
        <v>841.41839566500096</v>
      </c>
      <c r="Z138" s="26">
        <v>3917.0337000000018</v>
      </c>
      <c r="AA138" s="27">
        <v>772.28236429199978</v>
      </c>
      <c r="AB138" s="28">
        <v>574.99928620500054</v>
      </c>
      <c r="AC138" s="26">
        <v>1613.1179999999997</v>
      </c>
      <c r="AD138" s="27">
        <v>318.04234488000009</v>
      </c>
      <c r="AE138" s="28">
        <v>225.30523895399995</v>
      </c>
      <c r="AF138" s="26">
        <v>3335.8254000000002</v>
      </c>
      <c r="AG138" s="27">
        <v>657.69133586399983</v>
      </c>
      <c r="AH138" s="28">
        <v>505.69848252000037</v>
      </c>
      <c r="AI138" s="26">
        <v>2015.401800000001</v>
      </c>
      <c r="AJ138" s="27">
        <v>397.35661888799689</v>
      </c>
      <c r="AK138" s="28">
        <v>294.15205345199979</v>
      </c>
      <c r="AL138" s="26">
        <v>1117.6677000000002</v>
      </c>
      <c r="AM138" s="27">
        <v>220.35936373200019</v>
      </c>
      <c r="AN138" s="28">
        <v>159.39838400700009</v>
      </c>
      <c r="AO138" s="26">
        <v>2610.9912000000036</v>
      </c>
      <c r="AP138" s="27">
        <v>514.78302499200015</v>
      </c>
      <c r="AQ138" s="28">
        <v>385.81739304899997</v>
      </c>
      <c r="AR138" s="26">
        <v>3146.207399999998</v>
      </c>
      <c r="AS138" s="27">
        <v>620.30625098399901</v>
      </c>
      <c r="AT138" s="28">
        <v>463.2175260150002</v>
      </c>
      <c r="AU138" s="26">
        <v>4383.5004000000008</v>
      </c>
      <c r="AV138" s="27">
        <v>864.25093886399986</v>
      </c>
      <c r="AW138" s="28">
        <v>671.31078294600047</v>
      </c>
    </row>
    <row r="139" spans="1:49" x14ac:dyDescent="0.25">
      <c r="A139" s="19">
        <v>132</v>
      </c>
      <c r="B139" s="80" t="s">
        <v>126</v>
      </c>
      <c r="C139" s="108">
        <v>0.03</v>
      </c>
      <c r="D139" s="108" t="s">
        <v>380</v>
      </c>
      <c r="E139" s="91">
        <v>36860</v>
      </c>
      <c r="F139" s="91">
        <v>39539</v>
      </c>
      <c r="G139" s="111" t="s">
        <v>503</v>
      </c>
      <c r="H139" s="87">
        <f t="shared" si="83"/>
        <v>36112.455000000002</v>
      </c>
      <c r="I139" s="21">
        <f t="shared" si="83"/>
        <v>7119.9316277999997</v>
      </c>
      <c r="J139" s="22">
        <f t="shared" si="81"/>
        <v>0.19715999999999997</v>
      </c>
      <c r="K139" s="23">
        <f t="shared" si="84"/>
        <v>5359.1511238890016</v>
      </c>
      <c r="L139" s="24">
        <v>711.99</v>
      </c>
      <c r="M139" s="25">
        <f t="shared" si="82"/>
        <v>4647.1611238890018</v>
      </c>
      <c r="N139" s="26">
        <v>3565.0223999999989</v>
      </c>
      <c r="O139" s="27">
        <v>702.87981638400004</v>
      </c>
      <c r="P139" s="28">
        <v>550.70039933700002</v>
      </c>
      <c r="Q139" s="26">
        <v>2023.9416000000006</v>
      </c>
      <c r="R139" s="27">
        <v>399.04032585599998</v>
      </c>
      <c r="S139" s="28">
        <v>309.78547507800022</v>
      </c>
      <c r="T139" s="26">
        <v>4092.7946999999976</v>
      </c>
      <c r="U139" s="27">
        <v>806.93540305199929</v>
      </c>
      <c r="V139" s="28">
        <v>638.09297186700007</v>
      </c>
      <c r="W139" s="26">
        <v>3513.4280999999983</v>
      </c>
      <c r="X139" s="27">
        <v>692.70748419600034</v>
      </c>
      <c r="Y139" s="28">
        <v>538.38584697600027</v>
      </c>
      <c r="Z139" s="26">
        <v>2902.1957999999977</v>
      </c>
      <c r="AA139" s="27">
        <v>572.19692392799925</v>
      </c>
      <c r="AB139" s="28">
        <v>426.3570438509999</v>
      </c>
      <c r="AC139" s="26">
        <v>2338.4142000000006</v>
      </c>
      <c r="AD139" s="27">
        <v>461.04174367199988</v>
      </c>
      <c r="AE139" s="28">
        <v>334.52543893500001</v>
      </c>
      <c r="AF139" s="26">
        <v>2051.7936</v>
      </c>
      <c r="AG139" s="27">
        <v>404.53162617600043</v>
      </c>
      <c r="AH139" s="28">
        <v>294.02069639400025</v>
      </c>
      <c r="AI139" s="26">
        <v>2207.2808999999993</v>
      </c>
      <c r="AJ139" s="27">
        <v>435.18750224399992</v>
      </c>
      <c r="AK139" s="28">
        <v>313.77513524099999</v>
      </c>
      <c r="AL139" s="26">
        <v>2541.9845999999993</v>
      </c>
      <c r="AM139" s="27">
        <v>501.17768373600001</v>
      </c>
      <c r="AN139" s="28">
        <v>354.68315508300026</v>
      </c>
      <c r="AO139" s="26">
        <v>3802.7106000000026</v>
      </c>
      <c r="AP139" s="27">
        <v>749.742421896</v>
      </c>
      <c r="AQ139" s="28">
        <v>553.42692347699972</v>
      </c>
      <c r="AR139" s="26">
        <v>3866.9877000000015</v>
      </c>
      <c r="AS139" s="27">
        <v>762.41529493200017</v>
      </c>
      <c r="AT139" s="28">
        <v>569.17968606299996</v>
      </c>
      <c r="AU139" s="26">
        <v>3205.9008000000022</v>
      </c>
      <c r="AV139" s="27">
        <v>632.07540172799986</v>
      </c>
      <c r="AW139" s="28">
        <v>476.21835158700031</v>
      </c>
    </row>
    <row r="140" spans="1:49" x14ac:dyDescent="0.25">
      <c r="A140" s="9">
        <v>133</v>
      </c>
      <c r="B140" s="80" t="s">
        <v>127</v>
      </c>
      <c r="C140" s="108">
        <v>9.1999999999999998E-2</v>
      </c>
      <c r="D140" s="108" t="s">
        <v>380</v>
      </c>
      <c r="E140" s="91">
        <v>35727</v>
      </c>
      <c r="F140" s="91">
        <v>39387</v>
      </c>
      <c r="G140" s="111" t="s">
        <v>504</v>
      </c>
      <c r="H140" s="87">
        <f t="shared" si="83"/>
        <v>163978.02919999993</v>
      </c>
      <c r="I140" s="21">
        <f t="shared" si="83"/>
        <v>32095.419655316</v>
      </c>
      <c r="J140" s="22">
        <f t="shared" si="81"/>
        <v>0.19573000000000007</v>
      </c>
      <c r="K140" s="23">
        <f t="shared" si="84"/>
        <v>24596.348224608002</v>
      </c>
      <c r="L140" s="24">
        <v>3209.5199999999995</v>
      </c>
      <c r="M140" s="25">
        <f t="shared" si="82"/>
        <v>21386.828224608002</v>
      </c>
      <c r="N140" s="26">
        <v>26033.353200000009</v>
      </c>
      <c r="O140" s="27">
        <v>5095.5082218360021</v>
      </c>
      <c r="P140" s="28">
        <v>3981.1485439799976</v>
      </c>
      <c r="Q140" s="26">
        <v>15849.280799999993</v>
      </c>
      <c r="R140" s="27">
        <v>3102.179730984004</v>
      </c>
      <c r="S140" s="28">
        <v>2410.9005372079996</v>
      </c>
      <c r="T140" s="26">
        <v>34090.285999999978</v>
      </c>
      <c r="U140" s="27">
        <v>6672.491678780003</v>
      </c>
      <c r="V140" s="28">
        <v>5288.8983173280039</v>
      </c>
      <c r="W140" s="26">
        <v>14142.854399999987</v>
      </c>
      <c r="X140" s="27">
        <v>2768.1808917120015</v>
      </c>
      <c r="Y140" s="28">
        <v>2165.9135638240004</v>
      </c>
      <c r="Z140" s="26">
        <v>5711.6396000000004</v>
      </c>
      <c r="AA140" s="27">
        <v>1117.9392189080004</v>
      </c>
      <c r="AB140" s="28">
        <v>816.76060676800012</v>
      </c>
      <c r="AC140" s="26">
        <v>2725.8391999999994</v>
      </c>
      <c r="AD140" s="27">
        <v>533.52850661600007</v>
      </c>
      <c r="AE140" s="28">
        <v>371.44572581999995</v>
      </c>
      <c r="AF140" s="26">
        <v>1181.0364</v>
      </c>
      <c r="AG140" s="27">
        <v>231.16425457199995</v>
      </c>
      <c r="AH140" s="28">
        <v>160.85830909200001</v>
      </c>
      <c r="AI140" s="26">
        <v>1825.836</v>
      </c>
      <c r="AJ140" s="27">
        <v>357.37088028000005</v>
      </c>
      <c r="AK140" s="28">
        <v>252.80251203600002</v>
      </c>
      <c r="AL140" s="26">
        <v>5986.2011999999995</v>
      </c>
      <c r="AM140" s="27">
        <v>1171.6791608760002</v>
      </c>
      <c r="AN140" s="28">
        <v>798.92067283599988</v>
      </c>
      <c r="AO140" s="26">
        <v>19925.57599999999</v>
      </c>
      <c r="AP140" s="27">
        <v>3900.0329904799978</v>
      </c>
      <c r="AQ140" s="28">
        <v>2874.5213806319985</v>
      </c>
      <c r="AR140" s="26">
        <v>8045.4223999999922</v>
      </c>
      <c r="AS140" s="27">
        <v>1574.7305263520009</v>
      </c>
      <c r="AT140" s="28">
        <v>1160.1628091519999</v>
      </c>
      <c r="AU140" s="26">
        <v>28460.703999999994</v>
      </c>
      <c r="AV140" s="27">
        <v>5570.6135939199939</v>
      </c>
      <c r="AW140" s="28">
        <v>4314.0152459319997</v>
      </c>
    </row>
    <row r="141" spans="1:49" x14ac:dyDescent="0.25">
      <c r="A141" s="9">
        <v>134</v>
      </c>
      <c r="B141" s="80" t="s">
        <v>128</v>
      </c>
      <c r="C141" s="108">
        <v>0.2</v>
      </c>
      <c r="D141" s="108" t="s">
        <v>380</v>
      </c>
      <c r="E141" s="91">
        <v>35810</v>
      </c>
      <c r="F141" s="91">
        <v>39387</v>
      </c>
      <c r="G141" s="111" t="s">
        <v>504</v>
      </c>
      <c r="H141" s="87">
        <f t="shared" si="83"/>
        <v>225904.02079999959</v>
      </c>
      <c r="I141" s="21">
        <f t="shared" si="83"/>
        <v>43174.776455295971</v>
      </c>
      <c r="J141" s="22">
        <f t="shared" si="81"/>
        <v>0.19112000000000021</v>
      </c>
      <c r="K141" s="23">
        <f t="shared" si="84"/>
        <v>32391.355151023992</v>
      </c>
      <c r="L141" s="24">
        <v>4317.5</v>
      </c>
      <c r="M141" s="25">
        <f t="shared" si="82"/>
        <v>28073.855151023992</v>
      </c>
      <c r="N141" s="26">
        <v>40552.489599999994</v>
      </c>
      <c r="O141" s="27">
        <v>7750.3918123520043</v>
      </c>
      <c r="P141" s="28">
        <v>6008.2248621039962</v>
      </c>
      <c r="Q141" s="26">
        <v>19601.629599999909</v>
      </c>
      <c r="R141" s="27">
        <v>3746.2634491520107</v>
      </c>
      <c r="S141" s="28">
        <v>2885.9479934639994</v>
      </c>
      <c r="T141" s="26">
        <v>43421.817599999784</v>
      </c>
      <c r="U141" s="27">
        <v>8298.777779711967</v>
      </c>
      <c r="V141" s="28">
        <v>6465.952833616002</v>
      </c>
      <c r="W141" s="26">
        <v>14691.383200000028</v>
      </c>
      <c r="X141" s="27">
        <v>2807.8171571840021</v>
      </c>
      <c r="Y141" s="28">
        <v>2174.1322825999987</v>
      </c>
      <c r="Z141" s="26">
        <v>4217.2016000000203</v>
      </c>
      <c r="AA141" s="27">
        <v>805.99156979200302</v>
      </c>
      <c r="AB141" s="28">
        <v>494.35703062400034</v>
      </c>
      <c r="AC141" s="26">
        <v>3644.0464000000134</v>
      </c>
      <c r="AD141" s="27">
        <v>696.45014796800046</v>
      </c>
      <c r="AE141" s="28">
        <v>453.04295692799923</v>
      </c>
      <c r="AF141" s="26">
        <v>1216.9591999999959</v>
      </c>
      <c r="AG141" s="27">
        <v>232.58524230400019</v>
      </c>
      <c r="AH141" s="28">
        <v>153.00414514400003</v>
      </c>
      <c r="AI141" s="26">
        <v>2445.6344000000013</v>
      </c>
      <c r="AJ141" s="27">
        <v>467.40964652799971</v>
      </c>
      <c r="AK141" s="28">
        <v>323.11293497599991</v>
      </c>
      <c r="AL141" s="26">
        <v>7753.790400000008</v>
      </c>
      <c r="AM141" s="27">
        <v>1481.9044212480001</v>
      </c>
      <c r="AN141" s="28">
        <v>918.67297404799956</v>
      </c>
      <c r="AO141" s="26">
        <v>37472.107199999977</v>
      </c>
      <c r="AP141" s="27">
        <v>7161.669128063998</v>
      </c>
      <c r="AQ141" s="28">
        <v>5176.4781452560019</v>
      </c>
      <c r="AR141" s="26">
        <v>8017.2160000000358</v>
      </c>
      <c r="AS141" s="27">
        <v>1532.2503219200014</v>
      </c>
      <c r="AT141" s="28">
        <v>1040.5909256160016</v>
      </c>
      <c r="AU141" s="26">
        <v>42869.745599999842</v>
      </c>
      <c r="AV141" s="27">
        <v>8193.2657790719841</v>
      </c>
      <c r="AW141" s="28">
        <v>6297.8380666479925</v>
      </c>
    </row>
    <row r="142" spans="1:49" x14ac:dyDescent="0.25">
      <c r="A142" s="19">
        <v>135</v>
      </c>
      <c r="B142" s="80" t="s">
        <v>129</v>
      </c>
      <c r="C142" s="108">
        <v>0.6</v>
      </c>
      <c r="D142" s="108" t="s">
        <v>380</v>
      </c>
      <c r="E142" s="91">
        <v>37589</v>
      </c>
      <c r="F142" s="91">
        <v>39508</v>
      </c>
      <c r="G142" s="111" t="s">
        <v>645</v>
      </c>
      <c r="H142" s="87">
        <f t="shared" si="83"/>
        <v>1300402.6666799996</v>
      </c>
      <c r="I142" s="21">
        <f t="shared" si="83"/>
        <v>224540.52845563568</v>
      </c>
      <c r="J142" s="22">
        <f t="shared" si="81"/>
        <v>0.17267000000000013</v>
      </c>
      <c r="K142" s="23">
        <f t="shared" si="84"/>
        <v>162980.31705690018</v>
      </c>
      <c r="L142" s="24">
        <v>22454.07</v>
      </c>
      <c r="M142" s="25">
        <f t="shared" si="82"/>
        <v>140526.24705690017</v>
      </c>
      <c r="N142" s="26">
        <v>142687.938165</v>
      </c>
      <c r="O142" s="27">
        <v>24637.926282950542</v>
      </c>
      <c r="P142" s="28">
        <v>18506.722708976358</v>
      </c>
      <c r="Q142" s="26">
        <v>80417.664531599992</v>
      </c>
      <c r="R142" s="27">
        <v>13885.718134671362</v>
      </c>
      <c r="S142" s="28">
        <v>10399.315791881785</v>
      </c>
      <c r="T142" s="26">
        <v>191295.63862680004</v>
      </c>
      <c r="U142" s="27">
        <v>33031.017921689556</v>
      </c>
      <c r="V142" s="28">
        <v>25132.936992074596</v>
      </c>
      <c r="W142" s="26">
        <v>216808.49461620007</v>
      </c>
      <c r="X142" s="27">
        <v>37436.3227653793</v>
      </c>
      <c r="Y142" s="28">
        <v>27979.792494025354</v>
      </c>
      <c r="Z142" s="26">
        <v>130188.51362159992</v>
      </c>
      <c r="AA142" s="27">
        <v>22479.650647041726</v>
      </c>
      <c r="AB142" s="28">
        <v>15695.442720022742</v>
      </c>
      <c r="AC142" s="26">
        <v>51872.124443399989</v>
      </c>
      <c r="AD142" s="27">
        <v>8956.7597276418728</v>
      </c>
      <c r="AE142" s="28">
        <v>6004.8067841620887</v>
      </c>
      <c r="AF142" s="26">
        <v>63695.700200400017</v>
      </c>
      <c r="AG142" s="27">
        <v>10998.336553603063</v>
      </c>
      <c r="AH142" s="28">
        <v>7526.0315779180519</v>
      </c>
      <c r="AI142" s="26">
        <v>35217.881587800017</v>
      </c>
      <c r="AJ142" s="27">
        <v>6081.071613765429</v>
      </c>
      <c r="AK142" s="28">
        <v>4087.7252904019911</v>
      </c>
      <c r="AL142" s="26">
        <v>54093.707176800053</v>
      </c>
      <c r="AM142" s="27">
        <v>9340.3604182180643</v>
      </c>
      <c r="AN142" s="28">
        <v>6283.091815581568</v>
      </c>
      <c r="AO142" s="26">
        <v>84550.217146800002</v>
      </c>
      <c r="AP142" s="27">
        <v>14599.285994737946</v>
      </c>
      <c r="AQ142" s="28">
        <v>10154.355729972411</v>
      </c>
      <c r="AR142" s="26">
        <v>101122.96303740004</v>
      </c>
      <c r="AS142" s="27">
        <v>17460.902027667857</v>
      </c>
      <c r="AT142" s="28">
        <v>12308.434734847109</v>
      </c>
      <c r="AU142" s="26">
        <v>148451.82352619976</v>
      </c>
      <c r="AV142" s="27">
        <v>25633.176368268942</v>
      </c>
      <c r="AW142" s="28">
        <v>18901.660417036139</v>
      </c>
    </row>
    <row r="143" spans="1:49" x14ac:dyDescent="0.25">
      <c r="A143" s="9">
        <v>136</v>
      </c>
      <c r="B143" s="80" t="s">
        <v>130</v>
      </c>
      <c r="C143" s="108">
        <v>0.2</v>
      </c>
      <c r="D143" s="108" t="s">
        <v>380</v>
      </c>
      <c r="E143" s="91">
        <v>37099</v>
      </c>
      <c r="F143" s="91">
        <v>39479</v>
      </c>
      <c r="G143" s="111" t="s">
        <v>505</v>
      </c>
      <c r="H143" s="87">
        <f t="shared" si="83"/>
        <v>632241.3759999997</v>
      </c>
      <c r="I143" s="21">
        <f t="shared" si="83"/>
        <v>120833.97178112</v>
      </c>
      <c r="J143" s="22">
        <f t="shared" si="81"/>
        <v>0.1911200000000001</v>
      </c>
      <c r="K143" s="23">
        <f t="shared" si="84"/>
        <v>91263.323119600012</v>
      </c>
      <c r="L143" s="24">
        <v>12083.37</v>
      </c>
      <c r="M143" s="25">
        <f t="shared" si="82"/>
        <v>79179.953119600017</v>
      </c>
      <c r="N143" s="26">
        <v>76044.712000000058</v>
      </c>
      <c r="O143" s="27">
        <v>14533.665357439995</v>
      </c>
      <c r="P143" s="28">
        <v>11257.188473679997</v>
      </c>
      <c r="Q143" s="26">
        <v>39312.855999999971</v>
      </c>
      <c r="R143" s="27">
        <v>7513.4730387200134</v>
      </c>
      <c r="S143" s="28">
        <v>5840.0365835200037</v>
      </c>
      <c r="T143" s="26">
        <v>100463.43999999994</v>
      </c>
      <c r="U143" s="27">
        <v>19200.572652799998</v>
      </c>
      <c r="V143" s="28">
        <v>15083.050967600006</v>
      </c>
      <c r="W143" s="26">
        <v>107146.77599999985</v>
      </c>
      <c r="X143" s="27">
        <v>20477.891829120003</v>
      </c>
      <c r="Y143" s="28">
        <v>15850.195872400001</v>
      </c>
      <c r="Z143" s="26">
        <v>43048.943999999945</v>
      </c>
      <c r="AA143" s="27">
        <v>8227.5141772799925</v>
      </c>
      <c r="AB143" s="28">
        <v>6015.0501468800012</v>
      </c>
      <c r="AC143" s="26">
        <v>17790.407999999999</v>
      </c>
      <c r="AD143" s="27">
        <v>3400.1027769600014</v>
      </c>
      <c r="AE143" s="28">
        <v>2403.1900204800022</v>
      </c>
      <c r="AF143" s="26">
        <v>28498.927999999982</v>
      </c>
      <c r="AG143" s="27">
        <v>5446.7151193600012</v>
      </c>
      <c r="AH143" s="28">
        <v>3967.0354145600018</v>
      </c>
      <c r="AI143" s="26">
        <v>16504.112000000016</v>
      </c>
      <c r="AJ143" s="27">
        <v>3154.2658854400029</v>
      </c>
      <c r="AK143" s="28">
        <v>2289.8207099199976</v>
      </c>
      <c r="AL143" s="26">
        <v>27379.280000000013</v>
      </c>
      <c r="AM143" s="27">
        <v>5232.7279935999932</v>
      </c>
      <c r="AN143" s="28">
        <v>3665.8553529599963</v>
      </c>
      <c r="AO143" s="26">
        <v>57006.536000000029</v>
      </c>
      <c r="AP143" s="27">
        <v>10895.089160320003</v>
      </c>
      <c r="AQ143" s="28">
        <v>7932.7775731999973</v>
      </c>
      <c r="AR143" s="26">
        <v>62168.847999999969</v>
      </c>
      <c r="AS143" s="27">
        <v>11881.710229759994</v>
      </c>
      <c r="AT143" s="28">
        <v>8754.775285360005</v>
      </c>
      <c r="AU143" s="26">
        <v>56876.536</v>
      </c>
      <c r="AV143" s="27">
        <v>10870.243560319996</v>
      </c>
      <c r="AW143" s="28">
        <v>8204.3467190400006</v>
      </c>
    </row>
    <row r="144" spans="1:49" x14ac:dyDescent="0.25">
      <c r="A144" s="9">
        <v>137</v>
      </c>
      <c r="B144" s="80" t="s">
        <v>131</v>
      </c>
      <c r="C144" s="108">
        <v>0.39600000000000002</v>
      </c>
      <c r="D144" s="108" t="s">
        <v>380</v>
      </c>
      <c r="E144" s="91">
        <v>37244</v>
      </c>
      <c r="F144" s="91">
        <v>39448</v>
      </c>
      <c r="G144" s="111" t="s">
        <v>506</v>
      </c>
      <c r="H144" s="87">
        <f t="shared" si="83"/>
        <v>486191.49759999994</v>
      </c>
      <c r="I144" s="21">
        <f t="shared" si="83"/>
        <v>87431.817013407985</v>
      </c>
      <c r="J144" s="22">
        <f t="shared" si="81"/>
        <v>0.17982999999999999</v>
      </c>
      <c r="K144" s="23">
        <f t="shared" si="84"/>
        <v>65589.249655440013</v>
      </c>
      <c r="L144" s="24">
        <v>8743.2100000000028</v>
      </c>
      <c r="M144" s="25">
        <f t="shared" si="82"/>
        <v>56846.039655440007</v>
      </c>
      <c r="N144" s="26">
        <v>83030.156799999982</v>
      </c>
      <c r="O144" s="27">
        <v>14931.313097344</v>
      </c>
      <c r="P144" s="28">
        <v>11400.134994944012</v>
      </c>
      <c r="Q144" s="26">
        <v>42222.566400000003</v>
      </c>
      <c r="R144" s="27">
        <v>7592.8841157120005</v>
      </c>
      <c r="S144" s="28">
        <v>5778.2014074400058</v>
      </c>
      <c r="T144" s="26">
        <v>112717.83040000001</v>
      </c>
      <c r="U144" s="27">
        <v>20270.047440832004</v>
      </c>
      <c r="V144" s="28">
        <v>15679.726094783984</v>
      </c>
      <c r="W144" s="26">
        <v>67207.127999999982</v>
      </c>
      <c r="X144" s="27">
        <v>12085.857828239998</v>
      </c>
      <c r="Y144" s="28">
        <v>9199.2759007039986</v>
      </c>
      <c r="Z144" s="26">
        <v>11215.284799999999</v>
      </c>
      <c r="AA144" s="27">
        <v>2016.8446655840012</v>
      </c>
      <c r="AB144" s="28">
        <v>1379.0976290400008</v>
      </c>
      <c r="AC144" s="26">
        <v>2908.1167999999993</v>
      </c>
      <c r="AD144" s="27">
        <v>522.96664414400004</v>
      </c>
      <c r="AE144" s="28">
        <v>360.29534644800003</v>
      </c>
      <c r="AF144" s="26">
        <v>1703.0559999999998</v>
      </c>
      <c r="AG144" s="27">
        <v>306.26056047999998</v>
      </c>
      <c r="AH144" s="28">
        <v>223.50625153599998</v>
      </c>
      <c r="AI144" s="26">
        <v>3301.5808000000011</v>
      </c>
      <c r="AJ144" s="27">
        <v>593.72327526400011</v>
      </c>
      <c r="AK144" s="28">
        <v>440.07458624000009</v>
      </c>
      <c r="AL144" s="26">
        <v>7157.5856000000013</v>
      </c>
      <c r="AM144" s="27">
        <v>1287.1486184480007</v>
      </c>
      <c r="AN144" s="28">
        <v>822.66856876800034</v>
      </c>
      <c r="AO144" s="26">
        <v>62499.607999999993</v>
      </c>
      <c r="AP144" s="27">
        <v>11239.304506639994</v>
      </c>
      <c r="AQ144" s="28">
        <v>8076.8238734719989</v>
      </c>
      <c r="AR144" s="26">
        <v>32002.711999999992</v>
      </c>
      <c r="AS144" s="27">
        <v>5755.0476989599974</v>
      </c>
      <c r="AT144" s="28">
        <v>4122.8849855520011</v>
      </c>
      <c r="AU144" s="26">
        <v>60225.871999999959</v>
      </c>
      <c r="AV144" s="27">
        <v>10830.418561759998</v>
      </c>
      <c r="AW144" s="28">
        <v>8106.5600165120068</v>
      </c>
    </row>
    <row r="145" spans="1:49" x14ac:dyDescent="0.25">
      <c r="A145" s="19">
        <v>138</v>
      </c>
      <c r="B145" s="80" t="s">
        <v>132</v>
      </c>
      <c r="C145" s="108">
        <v>9.7000000000000003E-2</v>
      </c>
      <c r="D145" s="108" t="s">
        <v>380</v>
      </c>
      <c r="E145" s="91">
        <v>36985</v>
      </c>
      <c r="F145" s="91">
        <v>39569</v>
      </c>
      <c r="G145" s="111" t="s">
        <v>507</v>
      </c>
      <c r="H145" s="87">
        <f t="shared" si="83"/>
        <v>122952.15</v>
      </c>
      <c r="I145" s="21">
        <f t="shared" si="83"/>
        <v>24065.424319499994</v>
      </c>
      <c r="J145" s="22">
        <f t="shared" si="81"/>
        <v>0.19572999999999996</v>
      </c>
      <c r="K145" s="23">
        <f t="shared" si="84"/>
        <v>18432.541757999985</v>
      </c>
      <c r="L145" s="24">
        <v>2406.5500000000002</v>
      </c>
      <c r="M145" s="25">
        <f t="shared" si="82"/>
        <v>16025.991757999986</v>
      </c>
      <c r="N145" s="26">
        <v>0</v>
      </c>
      <c r="O145" s="27">
        <v>0</v>
      </c>
      <c r="P145" s="28">
        <v>0</v>
      </c>
      <c r="Q145" s="26">
        <v>11932.599999999988</v>
      </c>
      <c r="R145" s="27">
        <v>2335.5677979999996</v>
      </c>
      <c r="S145" s="28">
        <v>1819.7117045000007</v>
      </c>
      <c r="T145" s="26">
        <v>30439.099999999995</v>
      </c>
      <c r="U145" s="27">
        <v>5957.8450429999984</v>
      </c>
      <c r="V145" s="28">
        <v>4722.7261274999928</v>
      </c>
      <c r="W145" s="26">
        <v>10923.525</v>
      </c>
      <c r="X145" s="27">
        <v>2138.0615482499989</v>
      </c>
      <c r="Y145" s="28">
        <v>1651.9745620000008</v>
      </c>
      <c r="Z145" s="26">
        <v>547.10000000000014</v>
      </c>
      <c r="AA145" s="27">
        <v>107.08388300000003</v>
      </c>
      <c r="AB145" s="28">
        <v>82.457835749999987</v>
      </c>
      <c r="AC145" s="26">
        <v>0</v>
      </c>
      <c r="AD145" s="27">
        <v>0</v>
      </c>
      <c r="AE145" s="28">
        <v>0</v>
      </c>
      <c r="AF145" s="26">
        <v>0</v>
      </c>
      <c r="AG145" s="27">
        <v>0</v>
      </c>
      <c r="AH145" s="28">
        <v>0</v>
      </c>
      <c r="AI145" s="26">
        <v>1618.2250000000004</v>
      </c>
      <c r="AJ145" s="27">
        <v>316.73517924999993</v>
      </c>
      <c r="AK145" s="28">
        <v>239.94386449999996</v>
      </c>
      <c r="AL145" s="26">
        <v>2033.0500000000002</v>
      </c>
      <c r="AM145" s="27">
        <v>397.92887650000006</v>
      </c>
      <c r="AN145" s="28">
        <v>287.40830075000002</v>
      </c>
      <c r="AO145" s="26">
        <v>22326.075000000012</v>
      </c>
      <c r="AP145" s="27">
        <v>4369.8826597499983</v>
      </c>
      <c r="AQ145" s="28">
        <v>3235.1873044999979</v>
      </c>
      <c r="AR145" s="26">
        <v>11377.400000000007</v>
      </c>
      <c r="AS145" s="27">
        <v>2226.8985019999977</v>
      </c>
      <c r="AT145" s="28">
        <v>1655.7862255000002</v>
      </c>
      <c r="AU145" s="26">
        <v>31755.074999999993</v>
      </c>
      <c r="AV145" s="27">
        <v>6215.4208297500045</v>
      </c>
      <c r="AW145" s="28">
        <v>4737.3458329999976</v>
      </c>
    </row>
    <row r="146" spans="1:49" x14ac:dyDescent="0.25">
      <c r="A146" s="9">
        <v>139</v>
      </c>
      <c r="B146" s="80" t="s">
        <v>133</v>
      </c>
      <c r="C146" s="108">
        <v>0.25</v>
      </c>
      <c r="D146" s="108" t="s">
        <v>380</v>
      </c>
      <c r="E146" s="91">
        <v>36196</v>
      </c>
      <c r="F146" s="91">
        <v>39417</v>
      </c>
      <c r="G146" s="111" t="s">
        <v>508</v>
      </c>
      <c r="H146" s="87">
        <f t="shared" si="83"/>
        <v>864661.38528000028</v>
      </c>
      <c r="I146" s="21">
        <f t="shared" si="83"/>
        <v>155492.05691490238</v>
      </c>
      <c r="J146" s="22">
        <f t="shared" si="81"/>
        <v>0.17982999999999991</v>
      </c>
      <c r="K146" s="23">
        <f t="shared" si="84"/>
        <v>113701.30484598718</v>
      </c>
      <c r="L146" s="24">
        <v>15549.25</v>
      </c>
      <c r="M146" s="25">
        <f t="shared" si="82"/>
        <v>98152.054845987179</v>
      </c>
      <c r="N146" s="26">
        <v>81719.783040000038</v>
      </c>
      <c r="O146" s="27">
        <v>14695.668584083189</v>
      </c>
      <c r="P146" s="28">
        <v>11234.237993913592</v>
      </c>
      <c r="Q146" s="26">
        <v>30743.50560000003</v>
      </c>
      <c r="R146" s="27">
        <v>5528.6046120480041</v>
      </c>
      <c r="S146" s="28">
        <v>4177.5537121631987</v>
      </c>
      <c r="T146" s="26">
        <v>98549.961600000213</v>
      </c>
      <c r="U146" s="27">
        <v>17722.239594528</v>
      </c>
      <c r="V146" s="28">
        <v>13749.314421052806</v>
      </c>
      <c r="W146" s="26">
        <v>88529.968319999985</v>
      </c>
      <c r="X146" s="27">
        <v>15920.344202985603</v>
      </c>
      <c r="Y146" s="28">
        <v>12046.640279846397</v>
      </c>
      <c r="Z146" s="26">
        <v>97147.44672000008</v>
      </c>
      <c r="AA146" s="27">
        <v>17470.025343657577</v>
      </c>
      <c r="AB146" s="28">
        <v>12594.548974185613</v>
      </c>
      <c r="AC146" s="26">
        <v>52325.853120000014</v>
      </c>
      <c r="AD146" s="27">
        <v>9409.758166569598</v>
      </c>
      <c r="AE146" s="28">
        <v>6491.5920331967973</v>
      </c>
      <c r="AF146" s="26">
        <v>78598.928639999998</v>
      </c>
      <c r="AG146" s="27">
        <v>14134.445337331219</v>
      </c>
      <c r="AH146" s="28">
        <v>9977.2972283423896</v>
      </c>
      <c r="AI146" s="26">
        <v>35470.208639999997</v>
      </c>
      <c r="AJ146" s="27">
        <v>6378.6076197312059</v>
      </c>
      <c r="AK146" s="28">
        <v>4473.6369733919973</v>
      </c>
      <c r="AL146" s="26">
        <v>30049.706879999998</v>
      </c>
      <c r="AM146" s="27">
        <v>5403.8387882303959</v>
      </c>
      <c r="AN146" s="28">
        <v>3687.0653455583974</v>
      </c>
      <c r="AO146" s="26">
        <v>112505.04959999993</v>
      </c>
      <c r="AP146" s="27">
        <v>20231.783069567984</v>
      </c>
      <c r="AQ146" s="28">
        <v>14433.270831407983</v>
      </c>
      <c r="AR146" s="26">
        <v>85055.621759999893</v>
      </c>
      <c r="AS146" s="27">
        <v>15295.552461100793</v>
      </c>
      <c r="AT146" s="28">
        <v>11010.387563116799</v>
      </c>
      <c r="AU146" s="26">
        <v>73965.351360000073</v>
      </c>
      <c r="AV146" s="27">
        <v>13301.189135068789</v>
      </c>
      <c r="AW146" s="28">
        <v>9825.7594898111947</v>
      </c>
    </row>
    <row r="147" spans="1:49" x14ac:dyDescent="0.25">
      <c r="A147" s="9">
        <v>140</v>
      </c>
      <c r="B147" s="80" t="s">
        <v>134</v>
      </c>
      <c r="C147" s="108">
        <v>7.4999999999999997E-2</v>
      </c>
      <c r="D147" s="108" t="s">
        <v>380</v>
      </c>
      <c r="E147" s="91">
        <v>37026</v>
      </c>
      <c r="F147" s="91">
        <v>39934</v>
      </c>
      <c r="G147" s="111" t="s">
        <v>509</v>
      </c>
      <c r="H147" s="87">
        <f t="shared" si="83"/>
        <v>159105.63040000002</v>
      </c>
      <c r="I147" s="21">
        <f t="shared" si="83"/>
        <v>31369.266089663997</v>
      </c>
      <c r="J147" s="22">
        <f t="shared" si="81"/>
        <v>0.19715999999999995</v>
      </c>
      <c r="K147" s="23">
        <f t="shared" si="84"/>
        <v>23870.046822355991</v>
      </c>
      <c r="L147" s="24">
        <v>3136.9400000000005</v>
      </c>
      <c r="M147" s="25">
        <f t="shared" si="82"/>
        <v>20733.106822355992</v>
      </c>
      <c r="N147" s="26">
        <v>15803.171200000017</v>
      </c>
      <c r="O147" s="27">
        <v>3115.7532337920034</v>
      </c>
      <c r="P147" s="28">
        <v>2444.544983847999</v>
      </c>
      <c r="Q147" s="26">
        <v>6989.7007999999978</v>
      </c>
      <c r="R147" s="27">
        <v>1378.0894097280004</v>
      </c>
      <c r="S147" s="28">
        <v>1073.8479766479998</v>
      </c>
      <c r="T147" s="26">
        <v>21965.189199999968</v>
      </c>
      <c r="U147" s="27">
        <v>4330.6567026719986</v>
      </c>
      <c r="V147" s="28">
        <v>3446.1054816679957</v>
      </c>
      <c r="W147" s="26">
        <v>19671.863600000001</v>
      </c>
      <c r="X147" s="27">
        <v>3878.5046273759976</v>
      </c>
      <c r="Y147" s="28">
        <v>3044.6819608039978</v>
      </c>
      <c r="Z147" s="26">
        <v>9115.8315999999995</v>
      </c>
      <c r="AA147" s="27">
        <v>1797.2773582560001</v>
      </c>
      <c r="AB147" s="28">
        <v>1334.6543178239997</v>
      </c>
      <c r="AC147" s="26">
        <v>7412.94</v>
      </c>
      <c r="AD147" s="27">
        <v>1461.5352504000002</v>
      </c>
      <c r="AE147" s="28">
        <v>1053.7098614920008</v>
      </c>
      <c r="AF147" s="26">
        <v>10503.206799999994</v>
      </c>
      <c r="AG147" s="27">
        <v>2070.8122526879997</v>
      </c>
      <c r="AH147" s="28">
        <v>1559.999753295999</v>
      </c>
      <c r="AI147" s="26">
        <v>6829.1368000000057</v>
      </c>
      <c r="AJ147" s="27">
        <v>1346.4326114879998</v>
      </c>
      <c r="AK147" s="28">
        <v>1001.1935558319999</v>
      </c>
      <c r="AL147" s="26">
        <v>9825.8604000000068</v>
      </c>
      <c r="AM147" s="27">
        <v>1937.266636463999</v>
      </c>
      <c r="AN147" s="28">
        <v>1378.6725421799993</v>
      </c>
      <c r="AO147" s="26">
        <v>19272.550000000021</v>
      </c>
      <c r="AP147" s="27">
        <v>3799.7759579999974</v>
      </c>
      <c r="AQ147" s="28">
        <v>2797.8344565760008</v>
      </c>
      <c r="AR147" s="26">
        <v>16901.466400000005</v>
      </c>
      <c r="AS147" s="27">
        <v>3332.2931154239982</v>
      </c>
      <c r="AT147" s="28">
        <v>2479.9651541479998</v>
      </c>
      <c r="AU147" s="26">
        <v>14814.71360000001</v>
      </c>
      <c r="AV147" s="27">
        <v>2920.8689333760008</v>
      </c>
      <c r="AW147" s="28">
        <v>2254.8367780399981</v>
      </c>
    </row>
    <row r="148" spans="1:49" x14ac:dyDescent="0.25">
      <c r="A148" s="19">
        <v>141</v>
      </c>
      <c r="B148" s="80" t="s">
        <v>688</v>
      </c>
      <c r="C148" s="108">
        <v>0.19</v>
      </c>
      <c r="D148" s="108" t="s">
        <v>380</v>
      </c>
      <c r="E148" s="91">
        <v>41064</v>
      </c>
      <c r="F148" s="91">
        <v>41064</v>
      </c>
      <c r="G148" s="111" t="s">
        <v>510</v>
      </c>
      <c r="H148" s="87">
        <f t="shared" si="83"/>
        <v>244066.26600000003</v>
      </c>
      <c r="I148" s="21">
        <f t="shared" si="83"/>
        <v>46645.944757920006</v>
      </c>
      <c r="J148" s="22">
        <f t="shared" si="81"/>
        <v>0.19112000000000001</v>
      </c>
      <c r="K148" s="23">
        <f t="shared" si="84"/>
        <v>35574.151819320003</v>
      </c>
      <c r="L148" s="24">
        <v>4664.58</v>
      </c>
      <c r="M148" s="25">
        <f t="shared" si="82"/>
        <v>30909.571819320001</v>
      </c>
      <c r="N148" s="26">
        <v>39639.432000000001</v>
      </c>
      <c r="O148" s="27">
        <v>7575.8882438400033</v>
      </c>
      <c r="P148" s="28">
        <v>5908.6834960799943</v>
      </c>
      <c r="Q148" s="26">
        <v>29148.887999999966</v>
      </c>
      <c r="R148" s="27">
        <v>5570.9354745600021</v>
      </c>
      <c r="S148" s="28">
        <v>4317.1792391399995</v>
      </c>
      <c r="T148" s="26">
        <v>46000.296000000126</v>
      </c>
      <c r="U148" s="27">
        <v>8791.5765715199941</v>
      </c>
      <c r="V148" s="28">
        <v>6904.476369660003</v>
      </c>
      <c r="W148" s="26">
        <v>33864.671999999984</v>
      </c>
      <c r="X148" s="27">
        <v>6472.2161126399988</v>
      </c>
      <c r="Y148" s="28">
        <v>5025.0410679000051</v>
      </c>
      <c r="Z148" s="26">
        <v>11571.882000000003</v>
      </c>
      <c r="AA148" s="27">
        <v>2211.6180878399964</v>
      </c>
      <c r="AB148" s="28">
        <v>1629.5489292599984</v>
      </c>
      <c r="AC148" s="26">
        <v>4534.3199999999988</v>
      </c>
      <c r="AD148" s="27">
        <v>866.59923839999999</v>
      </c>
      <c r="AE148" s="28">
        <v>614.31355103999988</v>
      </c>
      <c r="AF148" s="26">
        <v>2842.08</v>
      </c>
      <c r="AG148" s="27">
        <v>543.17832959999987</v>
      </c>
      <c r="AH148" s="28">
        <v>388.81017642000006</v>
      </c>
      <c r="AI148" s="26">
        <v>2062.6799999999998</v>
      </c>
      <c r="AJ148" s="27">
        <v>394.21940160000003</v>
      </c>
      <c r="AK148" s="28">
        <v>281.30264381999996</v>
      </c>
      <c r="AL148" s="26">
        <v>1296.4800000000002</v>
      </c>
      <c r="AM148" s="27">
        <v>247.78325760000007</v>
      </c>
      <c r="AN148" s="28">
        <v>177.53725200000002</v>
      </c>
      <c r="AO148" s="26">
        <v>28150.380000000005</v>
      </c>
      <c r="AP148" s="27">
        <v>5380.1006255999991</v>
      </c>
      <c r="AQ148" s="28">
        <v>3932.5356031199995</v>
      </c>
      <c r="AR148" s="26">
        <v>19939.385999999995</v>
      </c>
      <c r="AS148" s="27">
        <v>3810.8154523200005</v>
      </c>
      <c r="AT148" s="28">
        <v>2798.5466958599995</v>
      </c>
      <c r="AU148" s="26">
        <v>25015.769999999935</v>
      </c>
      <c r="AV148" s="27">
        <v>4781.0139624000121</v>
      </c>
      <c r="AW148" s="28">
        <v>3596.1767950200033</v>
      </c>
    </row>
    <row r="149" spans="1:49" x14ac:dyDescent="0.25">
      <c r="A149" s="9">
        <v>142</v>
      </c>
      <c r="B149" s="80" t="s">
        <v>135</v>
      </c>
      <c r="C149" s="96">
        <v>0.11</v>
      </c>
      <c r="D149" s="96" t="s">
        <v>380</v>
      </c>
      <c r="E149" s="98">
        <v>41670</v>
      </c>
      <c r="F149" s="98">
        <v>41670</v>
      </c>
      <c r="G149" s="113" t="s">
        <v>646</v>
      </c>
      <c r="H149" s="87">
        <f t="shared" si="83"/>
        <v>154426.57279999999</v>
      </c>
      <c r="I149" s="21">
        <f t="shared" si="83"/>
        <v>30225.913094143998</v>
      </c>
      <c r="J149" s="22">
        <f t="shared" si="81"/>
        <v>0.19572999999999999</v>
      </c>
      <c r="K149" s="23">
        <f t="shared" si="84"/>
        <v>23029.395613329994</v>
      </c>
      <c r="L149" s="24">
        <v>3022.62</v>
      </c>
      <c r="M149" s="25">
        <f t="shared" si="82"/>
        <v>20006.775613329995</v>
      </c>
      <c r="N149" s="33"/>
      <c r="O149" s="34"/>
      <c r="P149" s="35"/>
      <c r="Q149" s="26">
        <v>4131.9650000000001</v>
      </c>
      <c r="R149" s="27">
        <v>808.74950945000012</v>
      </c>
      <c r="S149" s="28">
        <v>624.49677322000014</v>
      </c>
      <c r="T149" s="26">
        <v>20955.120599999984</v>
      </c>
      <c r="U149" s="27">
        <v>4101.5457550379979</v>
      </c>
      <c r="V149" s="28">
        <v>3290.3034135959979</v>
      </c>
      <c r="W149" s="26">
        <v>23648.251799999995</v>
      </c>
      <c r="X149" s="27">
        <v>4628.6723248140024</v>
      </c>
      <c r="Y149" s="28">
        <v>3664.7533804619993</v>
      </c>
      <c r="Z149" s="26">
        <v>9585.5975999999973</v>
      </c>
      <c r="AA149" s="27">
        <v>1876.1890182479997</v>
      </c>
      <c r="AB149" s="28">
        <v>1373.4520818359997</v>
      </c>
      <c r="AC149" s="26">
        <v>5577.8676000000023</v>
      </c>
      <c r="AD149" s="27">
        <v>1091.7560253479994</v>
      </c>
      <c r="AE149" s="28">
        <v>770.03197818000001</v>
      </c>
      <c r="AF149" s="26">
        <v>13304.955000000013</v>
      </c>
      <c r="AG149" s="27">
        <v>2604.1788421500009</v>
      </c>
      <c r="AH149" s="28">
        <v>2028.9622110960001</v>
      </c>
      <c r="AI149" s="26">
        <v>7106.9249999999993</v>
      </c>
      <c r="AJ149" s="27">
        <v>1391.0384302500004</v>
      </c>
      <c r="AK149" s="28">
        <v>1043.2763977980003</v>
      </c>
      <c r="AL149" s="26">
        <v>10080.846000000001</v>
      </c>
      <c r="AM149" s="27">
        <v>1973.1239875800009</v>
      </c>
      <c r="AN149" s="28">
        <v>1432.5842535660001</v>
      </c>
      <c r="AO149" s="26">
        <v>29561.163000000008</v>
      </c>
      <c r="AP149" s="27">
        <v>5786.0064339899982</v>
      </c>
      <c r="AQ149" s="28">
        <v>4310.0196892019985</v>
      </c>
      <c r="AR149" s="26">
        <v>14294.436600000003</v>
      </c>
      <c r="AS149" s="27">
        <v>2797.850075718</v>
      </c>
      <c r="AT149" s="28">
        <v>2038.0168185179991</v>
      </c>
      <c r="AU149" s="26">
        <v>16179.444599999993</v>
      </c>
      <c r="AV149" s="27">
        <v>3166.8026915579967</v>
      </c>
      <c r="AW149" s="28">
        <v>2453.4986158559991</v>
      </c>
    </row>
    <row r="150" spans="1:49" x14ac:dyDescent="0.25">
      <c r="A150" s="9">
        <v>143</v>
      </c>
      <c r="B150" s="80" t="s">
        <v>136</v>
      </c>
      <c r="C150" s="108">
        <v>0.2</v>
      </c>
      <c r="D150" s="108" t="s">
        <v>380</v>
      </c>
      <c r="E150" s="91">
        <v>37001</v>
      </c>
      <c r="F150" s="91">
        <v>39448</v>
      </c>
      <c r="G150" s="111" t="s">
        <v>511</v>
      </c>
      <c r="H150" s="87">
        <f t="shared" si="83"/>
        <v>655265.09587199974</v>
      </c>
      <c r="I150" s="21">
        <f t="shared" si="83"/>
        <v>125234.26512305667</v>
      </c>
      <c r="J150" s="22">
        <f t="shared" si="81"/>
        <v>0.19112000000000012</v>
      </c>
      <c r="K150" s="23">
        <f t="shared" si="84"/>
        <v>94640.242273766271</v>
      </c>
      <c r="L150" s="24">
        <v>12523.4</v>
      </c>
      <c r="M150" s="25">
        <f t="shared" si="82"/>
        <v>82116.842273766277</v>
      </c>
      <c r="N150" s="26">
        <v>57239.097216000031</v>
      </c>
      <c r="O150" s="27">
        <v>10939.536259921917</v>
      </c>
      <c r="P150" s="28">
        <v>8565.4565946679049</v>
      </c>
      <c r="Q150" s="26">
        <v>63372.488908800005</v>
      </c>
      <c r="R150" s="27">
        <v>12111.750080249865</v>
      </c>
      <c r="S150" s="28">
        <v>9392.0580624506929</v>
      </c>
      <c r="T150" s="26">
        <v>91320.049804799884</v>
      </c>
      <c r="U150" s="27">
        <v>17453.087918693393</v>
      </c>
      <c r="V150" s="28">
        <v>13642.33567132172</v>
      </c>
      <c r="W150" s="26">
        <v>95173.365734399995</v>
      </c>
      <c r="X150" s="27">
        <v>18189.533659158536</v>
      </c>
      <c r="Y150" s="28">
        <v>14026.175757072515</v>
      </c>
      <c r="Z150" s="26">
        <v>68500.687270399969</v>
      </c>
      <c r="AA150" s="27">
        <v>13091.85135111885</v>
      </c>
      <c r="AB150" s="28">
        <v>9623.5966726448678</v>
      </c>
      <c r="AC150" s="26">
        <v>32144.394470399988</v>
      </c>
      <c r="AD150" s="27">
        <v>6143.4366711828452</v>
      </c>
      <c r="AE150" s="28">
        <v>4341.4197834722527</v>
      </c>
      <c r="AF150" s="26">
        <v>43804.083212799975</v>
      </c>
      <c r="AG150" s="27">
        <v>8371.8363836303288</v>
      </c>
      <c r="AH150" s="28">
        <v>6206.1603510757095</v>
      </c>
      <c r="AI150" s="26">
        <v>548.49482240000009</v>
      </c>
      <c r="AJ150" s="27">
        <v>104.82833045708803</v>
      </c>
      <c r="AK150" s="28">
        <v>63.485805304063994</v>
      </c>
      <c r="AL150" s="26">
        <v>0</v>
      </c>
      <c r="AM150" s="27">
        <v>0</v>
      </c>
      <c r="AN150" s="28">
        <v>0</v>
      </c>
      <c r="AO150" s="26">
        <v>55856.764211199923</v>
      </c>
      <c r="AP150" s="27">
        <v>10675.344776044543</v>
      </c>
      <c r="AQ150" s="28">
        <v>7774.3902306579239</v>
      </c>
      <c r="AR150" s="26">
        <v>91070.884031999944</v>
      </c>
      <c r="AS150" s="27">
        <v>17405.467356195841</v>
      </c>
      <c r="AT150" s="28">
        <v>12819.755529732605</v>
      </c>
      <c r="AU150" s="26">
        <v>56234.786188800004</v>
      </c>
      <c r="AV150" s="27">
        <v>10747.59233640345</v>
      </c>
      <c r="AW150" s="28">
        <v>8185.4078153660121</v>
      </c>
    </row>
    <row r="151" spans="1:49" x14ac:dyDescent="0.25">
      <c r="A151" s="19">
        <v>144</v>
      </c>
      <c r="B151" s="80" t="s">
        <v>137</v>
      </c>
      <c r="C151" s="108">
        <v>0.15</v>
      </c>
      <c r="D151" s="108" t="s">
        <v>380</v>
      </c>
      <c r="E151" s="91">
        <v>35422</v>
      </c>
      <c r="F151" s="91">
        <v>39417</v>
      </c>
      <c r="G151" s="111" t="s">
        <v>512</v>
      </c>
      <c r="H151" s="87">
        <f t="shared" si="83"/>
        <v>329419.97599999985</v>
      </c>
      <c r="I151" s="21">
        <f t="shared" si="83"/>
        <v>64477.371902479979</v>
      </c>
      <c r="J151" s="22">
        <f t="shared" si="81"/>
        <v>0.19573000000000002</v>
      </c>
      <c r="K151" s="23">
        <f t="shared" si="84"/>
        <v>48937.038402808015</v>
      </c>
      <c r="L151" s="24">
        <v>6447.73</v>
      </c>
      <c r="M151" s="25">
        <f t="shared" si="82"/>
        <v>42489.308402808019</v>
      </c>
      <c r="N151" s="26">
        <v>35957.385199999968</v>
      </c>
      <c r="O151" s="27">
        <v>7037.9390051960063</v>
      </c>
      <c r="P151" s="28">
        <v>5526.7800467479983</v>
      </c>
      <c r="Q151" s="26">
        <v>23302.054400000001</v>
      </c>
      <c r="R151" s="27">
        <v>4560.9111077119942</v>
      </c>
      <c r="S151" s="28">
        <v>3539.5936948360018</v>
      </c>
      <c r="T151" s="26">
        <v>46806.710400000018</v>
      </c>
      <c r="U151" s="27">
        <v>9161.4774265919914</v>
      </c>
      <c r="V151" s="28">
        <v>7226.4209137799944</v>
      </c>
      <c r="W151" s="26">
        <v>42017.145999999993</v>
      </c>
      <c r="X151" s="27">
        <v>8224.0159865799978</v>
      </c>
      <c r="Y151" s="28">
        <v>6400.5784710040025</v>
      </c>
      <c r="Z151" s="26">
        <v>30019.159999999978</v>
      </c>
      <c r="AA151" s="27">
        <v>5875.650186799995</v>
      </c>
      <c r="AB151" s="28">
        <v>4367.7199257480052</v>
      </c>
      <c r="AC151" s="26">
        <v>16165.918799999996</v>
      </c>
      <c r="AD151" s="27">
        <v>3164.1552867239998</v>
      </c>
      <c r="AE151" s="28">
        <v>2290.7720379280031</v>
      </c>
      <c r="AF151" s="26">
        <v>12085.327600000006</v>
      </c>
      <c r="AG151" s="27">
        <v>2365.4611711479997</v>
      </c>
      <c r="AH151" s="28">
        <v>1779.0503272239991</v>
      </c>
      <c r="AI151" s="26">
        <v>15950.0756</v>
      </c>
      <c r="AJ151" s="27">
        <v>3121.9082971880002</v>
      </c>
      <c r="AK151" s="28">
        <v>2313.7566324919967</v>
      </c>
      <c r="AL151" s="26">
        <v>17008.784000000007</v>
      </c>
      <c r="AM151" s="27">
        <v>3329.1292923199994</v>
      </c>
      <c r="AN151" s="28">
        <v>2370.1561557200002</v>
      </c>
      <c r="AO151" s="26">
        <v>29236.662400000001</v>
      </c>
      <c r="AP151" s="27">
        <v>5722.4919315519983</v>
      </c>
      <c r="AQ151" s="28">
        <v>4195.4938995360053</v>
      </c>
      <c r="AR151" s="26">
        <v>27962.127199999952</v>
      </c>
      <c r="AS151" s="27">
        <v>5473.0271568559983</v>
      </c>
      <c r="AT151" s="28">
        <v>4058.525254856002</v>
      </c>
      <c r="AU151" s="26">
        <v>32908.624399999979</v>
      </c>
      <c r="AV151" s="27">
        <v>6441.2050538119938</v>
      </c>
      <c r="AW151" s="28">
        <v>4868.1910429360032</v>
      </c>
    </row>
    <row r="152" spans="1:49" x14ac:dyDescent="0.25">
      <c r="A152" s="9">
        <v>145</v>
      </c>
      <c r="B152" s="80" t="s">
        <v>689</v>
      </c>
      <c r="C152" s="108">
        <v>0.1</v>
      </c>
      <c r="D152" s="108" t="s">
        <v>380</v>
      </c>
      <c r="E152" s="91">
        <v>41121</v>
      </c>
      <c r="F152" s="91">
        <v>41121</v>
      </c>
      <c r="G152" s="111" t="s">
        <v>513</v>
      </c>
      <c r="H152" s="87">
        <f t="shared" si="83"/>
        <v>224889.92750000005</v>
      </c>
      <c r="I152" s="21">
        <f t="shared" si="83"/>
        <v>44017.705509575004</v>
      </c>
      <c r="J152" s="22">
        <f t="shared" si="81"/>
        <v>0.19572999999999999</v>
      </c>
      <c r="K152" s="23">
        <f t="shared" si="84"/>
        <v>33190.175636740001</v>
      </c>
      <c r="L152" s="24">
        <v>4401.75</v>
      </c>
      <c r="M152" s="25">
        <f t="shared" si="82"/>
        <v>28788.425636740001</v>
      </c>
      <c r="N152" s="26">
        <v>22316.486499999992</v>
      </c>
      <c r="O152" s="27">
        <v>4368.0059026449971</v>
      </c>
      <c r="P152" s="28">
        <v>3388.7723718349994</v>
      </c>
      <c r="Q152" s="26">
        <v>18117.991000000024</v>
      </c>
      <c r="R152" s="27">
        <v>3546.2343784299983</v>
      </c>
      <c r="S152" s="28">
        <v>2766.5838665100014</v>
      </c>
      <c r="T152" s="26">
        <v>29739.115499999996</v>
      </c>
      <c r="U152" s="27">
        <v>5820.8370768149998</v>
      </c>
      <c r="V152" s="28">
        <v>4600.2787036499994</v>
      </c>
      <c r="W152" s="26">
        <v>31361.15400000001</v>
      </c>
      <c r="X152" s="27">
        <v>6138.318672420005</v>
      </c>
      <c r="Y152" s="28">
        <v>4772.923501035003</v>
      </c>
      <c r="Z152" s="26">
        <v>24449.191499999954</v>
      </c>
      <c r="AA152" s="27">
        <v>4785.4402522949977</v>
      </c>
      <c r="AB152" s="28">
        <v>3517.1323147900007</v>
      </c>
      <c r="AC152" s="26">
        <v>15532.844500000007</v>
      </c>
      <c r="AD152" s="27">
        <v>3040.2436539850032</v>
      </c>
      <c r="AE152" s="28">
        <v>2184.0319860649988</v>
      </c>
      <c r="AF152" s="26">
        <v>12320.37000000001</v>
      </c>
      <c r="AG152" s="27">
        <v>2411.4660201000011</v>
      </c>
      <c r="AH152" s="28">
        <v>1725.6685011449977</v>
      </c>
      <c r="AI152" s="26">
        <v>10163.864499999998</v>
      </c>
      <c r="AJ152" s="27">
        <v>1989.3731985850002</v>
      </c>
      <c r="AK152" s="28">
        <v>1439.3413345650019</v>
      </c>
      <c r="AL152" s="26">
        <v>10892.458499999997</v>
      </c>
      <c r="AM152" s="27">
        <v>2131.9809022049999</v>
      </c>
      <c r="AN152" s="28">
        <v>1519.1588901649982</v>
      </c>
      <c r="AO152" s="26">
        <v>17689.694500000023</v>
      </c>
      <c r="AP152" s="27">
        <v>3462.4039044850042</v>
      </c>
      <c r="AQ152" s="28">
        <v>2535.1420902149989</v>
      </c>
      <c r="AR152" s="26">
        <v>16674.265500000023</v>
      </c>
      <c r="AS152" s="27">
        <v>3263.6539863149951</v>
      </c>
      <c r="AT152" s="28">
        <v>2428.5141218350004</v>
      </c>
      <c r="AU152" s="26">
        <v>15632.491499999991</v>
      </c>
      <c r="AV152" s="27">
        <v>3059.7475612950025</v>
      </c>
      <c r="AW152" s="28">
        <v>2312.6279549300016</v>
      </c>
    </row>
    <row r="153" spans="1:49" x14ac:dyDescent="0.25">
      <c r="A153" s="9">
        <v>146</v>
      </c>
      <c r="B153" s="80" t="s">
        <v>138</v>
      </c>
      <c r="C153" s="108">
        <v>0.63</v>
      </c>
      <c r="D153" s="108" t="s">
        <v>380</v>
      </c>
      <c r="E153" s="91">
        <v>34452</v>
      </c>
      <c r="F153" s="91">
        <v>39417</v>
      </c>
      <c r="G153" s="111" t="s">
        <v>514</v>
      </c>
      <c r="H153" s="87">
        <f t="shared" si="83"/>
        <v>767453.57172000036</v>
      </c>
      <c r="I153" s="21">
        <f t="shared" si="83"/>
        <v>130812.461299674</v>
      </c>
      <c r="J153" s="22">
        <f t="shared" si="81"/>
        <v>0.17044999999999993</v>
      </c>
      <c r="K153" s="23">
        <f t="shared" si="84"/>
        <v>94546.647639975941</v>
      </c>
      <c r="L153" s="24">
        <v>13081.24</v>
      </c>
      <c r="M153" s="25">
        <f t="shared" si="82"/>
        <v>81465.407639975936</v>
      </c>
      <c r="N153" s="26">
        <v>79255.005984000076</v>
      </c>
      <c r="O153" s="27">
        <v>13509.015769972812</v>
      </c>
      <c r="P153" s="28">
        <v>9904.6402350825574</v>
      </c>
      <c r="Q153" s="26">
        <v>63014.069448000017</v>
      </c>
      <c r="R153" s="27">
        <v>10740.748137411585</v>
      </c>
      <c r="S153" s="28">
        <v>7967.511977047925</v>
      </c>
      <c r="T153" s="26">
        <v>129614.18698799993</v>
      </c>
      <c r="U153" s="27">
        <v>22092.738172104608</v>
      </c>
      <c r="V153" s="28">
        <v>16788.294097605365</v>
      </c>
      <c r="W153" s="26">
        <v>129442.54118400012</v>
      </c>
      <c r="X153" s="27">
        <v>22063.481144812809</v>
      </c>
      <c r="Y153" s="28">
        <v>16437.686483425678</v>
      </c>
      <c r="Z153" s="26">
        <v>120230.7000840001</v>
      </c>
      <c r="AA153" s="27">
        <v>20493.322829317804</v>
      </c>
      <c r="AB153" s="28">
        <v>14498.200604119313</v>
      </c>
      <c r="AC153" s="26">
        <v>36583.188840000017</v>
      </c>
      <c r="AD153" s="27">
        <v>6235.6045377780019</v>
      </c>
      <c r="AE153" s="28">
        <v>4320.2237353703995</v>
      </c>
      <c r="AF153" s="26">
        <v>25113.088044000011</v>
      </c>
      <c r="AG153" s="27">
        <v>4280.5258570998012</v>
      </c>
      <c r="AH153" s="28">
        <v>3007.8216496033192</v>
      </c>
      <c r="AI153" s="26">
        <v>10669.171391999998</v>
      </c>
      <c r="AJ153" s="27">
        <v>1818.560263766399</v>
      </c>
      <c r="AK153" s="28">
        <v>1258.5573166597198</v>
      </c>
      <c r="AL153" s="26">
        <v>17615.483424000002</v>
      </c>
      <c r="AM153" s="27">
        <v>3002.5591496208012</v>
      </c>
      <c r="AN153" s="28">
        <v>1987.9989174341997</v>
      </c>
      <c r="AO153" s="26">
        <v>46265.692967999996</v>
      </c>
      <c r="AP153" s="27">
        <v>7885.9873663955905</v>
      </c>
      <c r="AQ153" s="28">
        <v>5330.1700939410002</v>
      </c>
      <c r="AR153" s="26">
        <v>48631.732776000012</v>
      </c>
      <c r="AS153" s="27">
        <v>8289.2788516692017</v>
      </c>
      <c r="AT153" s="28">
        <v>5652.9604034521208</v>
      </c>
      <c r="AU153" s="26">
        <v>61018.710588000031</v>
      </c>
      <c r="AV153" s="27">
        <v>10400.639219724604</v>
      </c>
      <c r="AW153" s="28">
        <v>7392.5821262343516</v>
      </c>
    </row>
    <row r="154" spans="1:49" x14ac:dyDescent="0.25">
      <c r="A154" s="19">
        <v>147</v>
      </c>
      <c r="B154" s="80" t="s">
        <v>139</v>
      </c>
      <c r="C154" s="108">
        <v>0.04</v>
      </c>
      <c r="D154" s="108" t="s">
        <v>380</v>
      </c>
      <c r="E154" s="91">
        <v>36143</v>
      </c>
      <c r="F154" s="91">
        <v>39448</v>
      </c>
      <c r="G154" s="111" t="s">
        <v>515</v>
      </c>
      <c r="H154" s="87">
        <f t="shared" si="83"/>
        <v>118635.04709999992</v>
      </c>
      <c r="I154" s="21">
        <f t="shared" si="83"/>
        <v>23390.085886235993</v>
      </c>
      <c r="J154" s="22">
        <f t="shared" si="81"/>
        <v>0.19716000000000006</v>
      </c>
      <c r="K154" s="23">
        <f t="shared" si="84"/>
        <v>18003.571841133002</v>
      </c>
      <c r="L154" s="24">
        <v>2339.0099999999998</v>
      </c>
      <c r="M154" s="25">
        <f t="shared" si="82"/>
        <v>15664.561841133002</v>
      </c>
      <c r="N154" s="26">
        <v>18021.339000000004</v>
      </c>
      <c r="O154" s="27">
        <v>3553.0871972400018</v>
      </c>
      <c r="P154" s="28">
        <v>2788.1560246229974</v>
      </c>
      <c r="Q154" s="26">
        <v>12500.588699999993</v>
      </c>
      <c r="R154" s="27">
        <v>2464.6160680920011</v>
      </c>
      <c r="S154" s="28">
        <v>1924.7999929679986</v>
      </c>
      <c r="T154" s="26">
        <v>21521.721600000008</v>
      </c>
      <c r="U154" s="27">
        <v>4243.2226306560042</v>
      </c>
      <c r="V154" s="28">
        <v>3359.6719075950041</v>
      </c>
      <c r="W154" s="26">
        <v>16968.45959999998</v>
      </c>
      <c r="X154" s="27">
        <v>3345.5014947359969</v>
      </c>
      <c r="Y154" s="28">
        <v>2619.724035447</v>
      </c>
      <c r="Z154" s="26">
        <v>4755.5034000000069</v>
      </c>
      <c r="AA154" s="27">
        <v>937.59505034400058</v>
      </c>
      <c r="AB154" s="28">
        <v>706.89807872699976</v>
      </c>
      <c r="AC154" s="26">
        <v>1791.9873000000077</v>
      </c>
      <c r="AD154" s="27">
        <v>353.3082160679985</v>
      </c>
      <c r="AE154" s="28">
        <v>254.08138593299989</v>
      </c>
      <c r="AF154" s="26">
        <v>2074.1474999999996</v>
      </c>
      <c r="AG154" s="27">
        <v>408.93892109999956</v>
      </c>
      <c r="AH154" s="28">
        <v>300.22022898599982</v>
      </c>
      <c r="AI154" s="26">
        <v>3300.3860999999956</v>
      </c>
      <c r="AJ154" s="27">
        <v>650.70412347599779</v>
      </c>
      <c r="AK154" s="28">
        <v>479.62676825399956</v>
      </c>
      <c r="AL154" s="26">
        <v>2888.9906999999976</v>
      </c>
      <c r="AM154" s="27">
        <v>569.59340641199913</v>
      </c>
      <c r="AN154" s="28">
        <v>412.23566840400025</v>
      </c>
      <c r="AO154" s="26">
        <v>14206.016099999946</v>
      </c>
      <c r="AP154" s="27">
        <v>2800.8581342759999</v>
      </c>
      <c r="AQ154" s="28">
        <v>2080.3452802680044</v>
      </c>
      <c r="AR154" s="26">
        <v>8285.2104000000018</v>
      </c>
      <c r="AS154" s="27">
        <v>1633.5120824639996</v>
      </c>
      <c r="AT154" s="28">
        <v>1215.652404231</v>
      </c>
      <c r="AU154" s="26">
        <v>12320.696699999984</v>
      </c>
      <c r="AV154" s="27">
        <v>2429.1485613719969</v>
      </c>
      <c r="AW154" s="28">
        <v>1862.1600656969997</v>
      </c>
    </row>
    <row r="155" spans="1:49" x14ac:dyDescent="0.25">
      <c r="A155" s="9">
        <v>148</v>
      </c>
      <c r="B155" s="80" t="s">
        <v>140</v>
      </c>
      <c r="C155" s="108">
        <v>0.03</v>
      </c>
      <c r="D155" s="108" t="s">
        <v>380</v>
      </c>
      <c r="E155" s="91">
        <v>36130</v>
      </c>
      <c r="F155" s="91">
        <v>39995</v>
      </c>
      <c r="G155" s="111" t="s">
        <v>516</v>
      </c>
      <c r="H155" s="87">
        <f t="shared" si="83"/>
        <v>103088.96399999999</v>
      </c>
      <c r="I155" s="21">
        <f t="shared" si="83"/>
        <v>20325.020142240002</v>
      </c>
      <c r="J155" s="22">
        <f t="shared" si="81"/>
        <v>0.19716000000000003</v>
      </c>
      <c r="K155" s="23">
        <f t="shared" si="84"/>
        <v>15346.544673717002</v>
      </c>
      <c r="L155" s="24">
        <v>2032.5</v>
      </c>
      <c r="M155" s="25">
        <f t="shared" si="82"/>
        <v>13314.044673717002</v>
      </c>
      <c r="N155" s="26">
        <v>9612.1280999999944</v>
      </c>
      <c r="O155" s="27">
        <v>1895.1271761959983</v>
      </c>
      <c r="P155" s="28">
        <v>1484.3888702459988</v>
      </c>
      <c r="Q155" s="26">
        <v>6235.1564999999982</v>
      </c>
      <c r="R155" s="27">
        <v>1229.3234555400002</v>
      </c>
      <c r="S155" s="28">
        <v>944.94639949499981</v>
      </c>
      <c r="T155" s="26">
        <v>11547.495600000004</v>
      </c>
      <c r="U155" s="27">
        <v>2276.7042324960007</v>
      </c>
      <c r="V155" s="28">
        <v>1802.6297143680024</v>
      </c>
      <c r="W155" s="26">
        <v>12263.167799999994</v>
      </c>
      <c r="X155" s="27">
        <v>2417.8061634480018</v>
      </c>
      <c r="Y155" s="28">
        <v>1868.9465937960001</v>
      </c>
      <c r="Z155" s="26">
        <v>8613.3053999999975</v>
      </c>
      <c r="AA155" s="27">
        <v>1698.1992926639994</v>
      </c>
      <c r="AB155" s="28">
        <v>1244.4058863630007</v>
      </c>
      <c r="AC155" s="26">
        <v>8111.7237000000005</v>
      </c>
      <c r="AD155" s="27">
        <v>1599.3074446919977</v>
      </c>
      <c r="AE155" s="28">
        <v>1169.0799174389997</v>
      </c>
      <c r="AF155" s="26">
        <v>7896.4260000000031</v>
      </c>
      <c r="AG155" s="27">
        <v>1556.8593501600003</v>
      </c>
      <c r="AH155" s="28">
        <v>1130.5920450929991</v>
      </c>
      <c r="AI155" s="26">
        <v>3808.7814000000003</v>
      </c>
      <c r="AJ155" s="27">
        <v>750.93934082400006</v>
      </c>
      <c r="AK155" s="28">
        <v>583.60095035999984</v>
      </c>
      <c r="AL155" s="26">
        <v>3320.7399000000019</v>
      </c>
      <c r="AM155" s="27">
        <v>654.71707868399983</v>
      </c>
      <c r="AN155" s="28">
        <v>453.41395771500009</v>
      </c>
      <c r="AO155" s="26">
        <v>7928.2518000000009</v>
      </c>
      <c r="AP155" s="27">
        <v>1563.1341248880003</v>
      </c>
      <c r="AQ155" s="28">
        <v>1138.9857478530009</v>
      </c>
      <c r="AR155" s="26">
        <v>13848.383699999977</v>
      </c>
      <c r="AS155" s="27">
        <v>2730.3473302920015</v>
      </c>
      <c r="AT155" s="28">
        <v>2028.1392415559999</v>
      </c>
      <c r="AU155" s="26">
        <v>9903.4041000000125</v>
      </c>
      <c r="AV155" s="27">
        <v>1952.5551523560014</v>
      </c>
      <c r="AW155" s="28">
        <v>1497.4153494330005</v>
      </c>
    </row>
    <row r="156" spans="1:49" x14ac:dyDescent="0.25">
      <c r="A156" s="9">
        <v>149</v>
      </c>
      <c r="B156" s="80" t="s">
        <v>141</v>
      </c>
      <c r="C156" s="108">
        <v>0.06</v>
      </c>
      <c r="D156" s="108" t="s">
        <v>380</v>
      </c>
      <c r="E156" s="91">
        <v>36826</v>
      </c>
      <c r="F156" s="91">
        <v>39417</v>
      </c>
      <c r="G156" s="111" t="s">
        <v>517</v>
      </c>
      <c r="H156" s="87">
        <f t="shared" si="83"/>
        <v>166573.77390000003</v>
      </c>
      <c r="I156" s="21">
        <f t="shared" si="83"/>
        <v>32841.685262123996</v>
      </c>
      <c r="J156" s="22">
        <f t="shared" si="81"/>
        <v>0.19715999999999995</v>
      </c>
      <c r="K156" s="23">
        <f t="shared" si="84"/>
        <v>25035.179371605005</v>
      </c>
      <c r="L156" s="24">
        <v>3284.18</v>
      </c>
      <c r="M156" s="25">
        <f t="shared" si="82"/>
        <v>21750.999371605005</v>
      </c>
      <c r="N156" s="26">
        <v>16528.965299999989</v>
      </c>
      <c r="O156" s="27">
        <v>3258.8507985479996</v>
      </c>
      <c r="P156" s="28">
        <v>2542.3640198970002</v>
      </c>
      <c r="Q156" s="26">
        <v>15677.6988</v>
      </c>
      <c r="R156" s="27">
        <v>3091.0150954079973</v>
      </c>
      <c r="S156" s="28">
        <v>2416.950848313003</v>
      </c>
      <c r="T156" s="26">
        <v>28236.651000000009</v>
      </c>
      <c r="U156" s="27">
        <v>5567.1381111599994</v>
      </c>
      <c r="V156" s="28">
        <v>4410.9183352649952</v>
      </c>
      <c r="W156" s="26">
        <v>29043.011100000003</v>
      </c>
      <c r="X156" s="27">
        <v>5726.1200684760042</v>
      </c>
      <c r="Y156" s="28">
        <v>4473.2403223710053</v>
      </c>
      <c r="Z156" s="26">
        <v>25417.533000000003</v>
      </c>
      <c r="AA156" s="27">
        <v>5011.3208062799977</v>
      </c>
      <c r="AB156" s="28">
        <v>3735.7362610529981</v>
      </c>
      <c r="AC156" s="26">
        <v>8968.0638000000017</v>
      </c>
      <c r="AD156" s="27">
        <v>1768.1434588080006</v>
      </c>
      <c r="AE156" s="28">
        <v>1246.7783086110005</v>
      </c>
      <c r="AF156" s="26">
        <v>3888.7751999999987</v>
      </c>
      <c r="AG156" s="27">
        <v>766.7109184319994</v>
      </c>
      <c r="AH156" s="28">
        <v>541.878374721</v>
      </c>
      <c r="AI156" s="26">
        <v>2381.2166999999995</v>
      </c>
      <c r="AJ156" s="27">
        <v>469.4806845720006</v>
      </c>
      <c r="AK156" s="28">
        <v>332.70105138900004</v>
      </c>
      <c r="AL156" s="26">
        <v>3300.3324000000016</v>
      </c>
      <c r="AM156" s="27">
        <v>650.69353598400028</v>
      </c>
      <c r="AN156" s="28">
        <v>438.681144039</v>
      </c>
      <c r="AO156" s="26">
        <v>8945.0883000000085</v>
      </c>
      <c r="AP156" s="27">
        <v>1763.6136092279994</v>
      </c>
      <c r="AQ156" s="28">
        <v>1283.9643928109992</v>
      </c>
      <c r="AR156" s="26">
        <v>10124.212199999996</v>
      </c>
      <c r="AS156" s="27">
        <v>1996.0896773519996</v>
      </c>
      <c r="AT156" s="28">
        <v>1487.062945389001</v>
      </c>
      <c r="AU156" s="26">
        <v>14062.226100000007</v>
      </c>
      <c r="AV156" s="27">
        <v>2772.5084978760019</v>
      </c>
      <c r="AW156" s="28">
        <v>2124.9033677460015</v>
      </c>
    </row>
    <row r="157" spans="1:49" x14ac:dyDescent="0.25">
      <c r="A157" s="19">
        <v>150</v>
      </c>
      <c r="B157" s="80" t="s">
        <v>142</v>
      </c>
      <c r="C157" s="108">
        <v>0.22</v>
      </c>
      <c r="D157" s="108" t="s">
        <v>380</v>
      </c>
      <c r="E157" s="91">
        <v>37553</v>
      </c>
      <c r="F157" s="91">
        <v>40269</v>
      </c>
      <c r="G157" s="111" t="s">
        <v>518</v>
      </c>
      <c r="H157" s="87">
        <f t="shared" si="83"/>
        <v>729521.90879999998</v>
      </c>
      <c r="I157" s="21">
        <f t="shared" si="83"/>
        <v>131189.92485950395</v>
      </c>
      <c r="J157" s="22">
        <f t="shared" si="81"/>
        <v>0.17982999999999993</v>
      </c>
      <c r="K157" s="23">
        <f t="shared" si="84"/>
        <v>96255.553251431964</v>
      </c>
      <c r="L157" s="24">
        <v>13119.01</v>
      </c>
      <c r="M157" s="25">
        <f t="shared" si="82"/>
        <v>83136.543251431969</v>
      </c>
      <c r="N157" s="26">
        <v>76141.83</v>
      </c>
      <c r="O157" s="27">
        <v>13692.585288899996</v>
      </c>
      <c r="P157" s="28">
        <v>10390.387452299998</v>
      </c>
      <c r="Q157" s="26">
        <v>31658.738399999973</v>
      </c>
      <c r="R157" s="27">
        <v>5693.1909264719998</v>
      </c>
      <c r="S157" s="28">
        <v>4334.587966619998</v>
      </c>
      <c r="T157" s="26">
        <v>72966.553200000038</v>
      </c>
      <c r="U157" s="27">
        <v>13121.575261956001</v>
      </c>
      <c r="V157" s="28">
        <v>10185.557892960005</v>
      </c>
      <c r="W157" s="26">
        <v>96450.275999999954</v>
      </c>
      <c r="X157" s="27">
        <v>17344.653133079984</v>
      </c>
      <c r="Y157" s="28">
        <v>13167.057862847991</v>
      </c>
      <c r="Z157" s="26">
        <v>54481.191600000006</v>
      </c>
      <c r="AA157" s="27">
        <v>9797.3526854279899</v>
      </c>
      <c r="AB157" s="28">
        <v>7057.6570787159908</v>
      </c>
      <c r="AC157" s="26">
        <v>29536.608</v>
      </c>
      <c r="AD157" s="27">
        <v>5311.5682166400011</v>
      </c>
      <c r="AE157" s="28">
        <v>3691.918885860001</v>
      </c>
      <c r="AF157" s="26">
        <v>62730.239999999932</v>
      </c>
      <c r="AG157" s="27">
        <v>11280.779059200002</v>
      </c>
      <c r="AH157" s="28">
        <v>8042.9857341600009</v>
      </c>
      <c r="AI157" s="26">
        <v>20447.756399999984</v>
      </c>
      <c r="AJ157" s="27">
        <v>3677.1200334120017</v>
      </c>
      <c r="AK157" s="28">
        <v>2633.4992149319974</v>
      </c>
      <c r="AL157" s="26">
        <v>53893.947600000007</v>
      </c>
      <c r="AM157" s="27">
        <v>9691.7485969080008</v>
      </c>
      <c r="AN157" s="28">
        <v>6659.9843981280001</v>
      </c>
      <c r="AO157" s="26">
        <v>82894.221599999975</v>
      </c>
      <c r="AP157" s="27">
        <v>14906.867870327993</v>
      </c>
      <c r="AQ157" s="28">
        <v>10598.41985695199</v>
      </c>
      <c r="AR157" s="26">
        <v>78518.625600000101</v>
      </c>
      <c r="AS157" s="27">
        <v>14120.004441647981</v>
      </c>
      <c r="AT157" s="28">
        <v>10195.235536512002</v>
      </c>
      <c r="AU157" s="26">
        <v>69801.920399999944</v>
      </c>
      <c r="AV157" s="27">
        <v>12552.479345532003</v>
      </c>
      <c r="AW157" s="28">
        <v>9298.261371443994</v>
      </c>
    </row>
    <row r="158" spans="1:49" x14ac:dyDescent="0.25">
      <c r="A158" s="9">
        <v>151</v>
      </c>
      <c r="B158" s="80" t="s">
        <v>143</v>
      </c>
      <c r="C158" s="108">
        <v>2.1999999999999999E-2</v>
      </c>
      <c r="D158" s="108" t="s">
        <v>380</v>
      </c>
      <c r="E158" s="91">
        <v>34957</v>
      </c>
      <c r="F158" s="91">
        <v>39569</v>
      </c>
      <c r="G158" s="111" t="s">
        <v>519</v>
      </c>
      <c r="H158" s="87">
        <f t="shared" si="83"/>
        <v>45497.291700000009</v>
      </c>
      <c r="I158" s="21">
        <f t="shared" si="83"/>
        <v>8970.246031572</v>
      </c>
      <c r="J158" s="22">
        <f t="shared" si="81"/>
        <v>0.19715999999999997</v>
      </c>
      <c r="K158" s="23">
        <f t="shared" si="84"/>
        <v>6805.0985283149976</v>
      </c>
      <c r="L158" s="24">
        <v>897.01</v>
      </c>
      <c r="M158" s="25">
        <f t="shared" si="82"/>
        <v>5908.0885283149973</v>
      </c>
      <c r="N158" s="26">
        <v>4899.7727999999979</v>
      </c>
      <c r="O158" s="27">
        <v>966.03920524800037</v>
      </c>
      <c r="P158" s="28">
        <v>759.00375783599998</v>
      </c>
      <c r="Q158" s="26">
        <v>1722.3504000000005</v>
      </c>
      <c r="R158" s="27">
        <v>339.57860486399989</v>
      </c>
      <c r="S158" s="28">
        <v>253.17523758599987</v>
      </c>
      <c r="T158" s="26">
        <v>5414.845500000004</v>
      </c>
      <c r="U158" s="27">
        <v>1067.5909387799998</v>
      </c>
      <c r="V158" s="28">
        <v>842.23811113199963</v>
      </c>
      <c r="W158" s="26">
        <v>6665.3462999999992</v>
      </c>
      <c r="X158" s="27">
        <v>1314.139676507999</v>
      </c>
      <c r="Y158" s="28">
        <v>1031.1661892969998</v>
      </c>
      <c r="Z158" s="26">
        <v>4475.377800000002</v>
      </c>
      <c r="AA158" s="27">
        <v>882.36548704800032</v>
      </c>
      <c r="AB158" s="28">
        <v>658.3231455089998</v>
      </c>
      <c r="AC158" s="26">
        <v>1825.6923000000004</v>
      </c>
      <c r="AD158" s="27">
        <v>359.9534938679999</v>
      </c>
      <c r="AE158" s="28">
        <v>255.67663835399992</v>
      </c>
      <c r="AF158" s="26">
        <v>2810.9685000000009</v>
      </c>
      <c r="AG158" s="27">
        <v>554.21054946000004</v>
      </c>
      <c r="AH158" s="28">
        <v>420.32962705200009</v>
      </c>
      <c r="AI158" s="26">
        <v>1988.1876000000007</v>
      </c>
      <c r="AJ158" s="27">
        <v>391.99106721600015</v>
      </c>
      <c r="AK158" s="28">
        <v>286.94055431699996</v>
      </c>
      <c r="AL158" s="26">
        <v>1220.4462000000003</v>
      </c>
      <c r="AM158" s="27">
        <v>240.62317279199996</v>
      </c>
      <c r="AN158" s="28">
        <v>157.02768376500001</v>
      </c>
      <c r="AO158" s="26">
        <v>5858.6670000000004</v>
      </c>
      <c r="AP158" s="27">
        <v>1155.0947857200003</v>
      </c>
      <c r="AQ158" s="28">
        <v>863.04591577200017</v>
      </c>
      <c r="AR158" s="26">
        <v>4470.2199000000019</v>
      </c>
      <c r="AS158" s="27">
        <v>881.34855548400026</v>
      </c>
      <c r="AT158" s="28">
        <v>647.65535144099965</v>
      </c>
      <c r="AU158" s="26">
        <v>4145.4174000000003</v>
      </c>
      <c r="AV158" s="27">
        <v>817.31049458400025</v>
      </c>
      <c r="AW158" s="28">
        <v>630.51631625399932</v>
      </c>
    </row>
    <row r="159" spans="1:49" x14ac:dyDescent="0.25">
      <c r="A159" s="9">
        <v>152</v>
      </c>
      <c r="B159" s="80" t="s">
        <v>144</v>
      </c>
      <c r="C159" s="108">
        <v>0.16</v>
      </c>
      <c r="D159" s="108" t="s">
        <v>380</v>
      </c>
      <c r="E159" s="91">
        <v>37553</v>
      </c>
      <c r="F159" s="91">
        <v>39479</v>
      </c>
      <c r="G159" s="111" t="s">
        <v>520</v>
      </c>
      <c r="H159" s="87">
        <f t="shared" si="83"/>
        <v>252888.09720000002</v>
      </c>
      <c r="I159" s="21">
        <f t="shared" si="83"/>
        <v>48331.973136863984</v>
      </c>
      <c r="J159" s="22">
        <f t="shared" si="81"/>
        <v>0.19111999999999993</v>
      </c>
      <c r="K159" s="23">
        <f t="shared" si="84"/>
        <v>36514.63083406799</v>
      </c>
      <c r="L159" s="24">
        <v>4833.2099999999991</v>
      </c>
      <c r="M159" s="25">
        <f t="shared" si="82"/>
        <v>31681.420834067991</v>
      </c>
      <c r="N159" s="26">
        <v>21865.364399999995</v>
      </c>
      <c r="O159" s="27">
        <v>4178.9084441279974</v>
      </c>
      <c r="P159" s="28">
        <v>3237.1874278499986</v>
      </c>
      <c r="Q159" s="26">
        <v>6272.5302000000001</v>
      </c>
      <c r="R159" s="27">
        <v>1198.805971823999</v>
      </c>
      <c r="S159" s="28">
        <v>922.9204442940005</v>
      </c>
      <c r="T159" s="26">
        <v>35753.032800000008</v>
      </c>
      <c r="U159" s="27">
        <v>6833.1196287360026</v>
      </c>
      <c r="V159" s="28">
        <v>5421.2709345899993</v>
      </c>
      <c r="W159" s="26">
        <v>32622.713999999982</v>
      </c>
      <c r="X159" s="27">
        <v>6234.8530996799964</v>
      </c>
      <c r="Y159" s="28">
        <v>4835.6883095399953</v>
      </c>
      <c r="Z159" s="26">
        <v>19238.788800000002</v>
      </c>
      <c r="AA159" s="27">
        <v>3676.917315455999</v>
      </c>
      <c r="AB159" s="28">
        <v>2743.6620811080024</v>
      </c>
      <c r="AC159" s="26">
        <v>8339.4485999999997</v>
      </c>
      <c r="AD159" s="27">
        <v>1593.8354164320001</v>
      </c>
      <c r="AE159" s="28">
        <v>1135.0157356739996</v>
      </c>
      <c r="AF159" s="26">
        <v>22626.004800000013</v>
      </c>
      <c r="AG159" s="27">
        <v>4324.2820373759978</v>
      </c>
      <c r="AH159" s="28">
        <v>3262.1337949439999</v>
      </c>
      <c r="AI159" s="26">
        <v>2182.9032000000002</v>
      </c>
      <c r="AJ159" s="27">
        <v>417.19645958400002</v>
      </c>
      <c r="AK159" s="28">
        <v>307.12629905399996</v>
      </c>
      <c r="AL159" s="26">
        <v>3292.9151999999999</v>
      </c>
      <c r="AM159" s="27">
        <v>629.34195302399996</v>
      </c>
      <c r="AN159" s="28">
        <v>429.76427349599987</v>
      </c>
      <c r="AO159" s="26">
        <v>48728.073600000003</v>
      </c>
      <c r="AP159" s="27">
        <v>9312.909426431992</v>
      </c>
      <c r="AQ159" s="28">
        <v>6895.9948046579975</v>
      </c>
      <c r="AR159" s="26">
        <v>30586.676399999982</v>
      </c>
      <c r="AS159" s="27">
        <v>5845.7255935680014</v>
      </c>
      <c r="AT159" s="28">
        <v>4269.2960335979988</v>
      </c>
      <c r="AU159" s="26">
        <v>21379.645200000014</v>
      </c>
      <c r="AV159" s="27">
        <v>4086.077790624001</v>
      </c>
      <c r="AW159" s="28">
        <v>3054.5706952619989</v>
      </c>
    </row>
    <row r="160" spans="1:49" x14ac:dyDescent="0.25">
      <c r="A160" s="19">
        <v>153</v>
      </c>
      <c r="B160" s="80" t="s">
        <v>145</v>
      </c>
      <c r="C160" s="108">
        <v>6.25E-2</v>
      </c>
      <c r="D160" s="108" t="s">
        <v>380</v>
      </c>
      <c r="E160" s="91">
        <v>37618</v>
      </c>
      <c r="F160" s="91">
        <v>39995</v>
      </c>
      <c r="G160" s="111" t="s">
        <v>521</v>
      </c>
      <c r="H160" s="87">
        <f t="shared" si="83"/>
        <v>112634.02678400003</v>
      </c>
      <c r="I160" s="21">
        <f t="shared" si="83"/>
        <v>22206.924720733437</v>
      </c>
      <c r="J160" s="22">
        <f t="shared" si="81"/>
        <v>0.19715999999999992</v>
      </c>
      <c r="K160" s="23">
        <f t="shared" si="84"/>
        <v>16519.992971650798</v>
      </c>
      <c r="L160" s="24">
        <v>2220.7199999999998</v>
      </c>
      <c r="M160" s="25">
        <f t="shared" si="82"/>
        <v>14299.272971650798</v>
      </c>
      <c r="N160" s="26">
        <v>11677.533333000007</v>
      </c>
      <c r="O160" s="27">
        <v>2302.342471934282</v>
      </c>
      <c r="P160" s="28">
        <v>1771.0891206793763</v>
      </c>
      <c r="Q160" s="26">
        <v>6944.6713688400059</v>
      </c>
      <c r="R160" s="27">
        <v>1369.2114070804955</v>
      </c>
      <c r="S160" s="28">
        <v>1040.5516190280987</v>
      </c>
      <c r="T160" s="26">
        <v>11436.766684919996</v>
      </c>
      <c r="U160" s="27">
        <v>2254.8729195988249</v>
      </c>
      <c r="V160" s="28">
        <v>1751.8630004906597</v>
      </c>
      <c r="W160" s="26">
        <v>10835.429128520011</v>
      </c>
      <c r="X160" s="27">
        <v>2136.313206979004</v>
      </c>
      <c r="Y160" s="28">
        <v>1654.1440579320242</v>
      </c>
      <c r="Z160" s="26">
        <v>11462.624865479987</v>
      </c>
      <c r="AA160" s="27">
        <v>2259.9711184780372</v>
      </c>
      <c r="AB160" s="28">
        <v>1637.5437649563271</v>
      </c>
      <c r="AC160" s="26">
        <v>8435.0176822799967</v>
      </c>
      <c r="AD160" s="27">
        <v>1663.048086238327</v>
      </c>
      <c r="AE160" s="28">
        <v>1191.4979131563759</v>
      </c>
      <c r="AF160" s="26">
        <v>8315.146089039994</v>
      </c>
      <c r="AG160" s="27">
        <v>1639.4142029151269</v>
      </c>
      <c r="AH160" s="28">
        <v>1209.429165103779</v>
      </c>
      <c r="AI160" s="26">
        <v>5210.2737112000041</v>
      </c>
      <c r="AJ160" s="27">
        <v>1027.2575649001908</v>
      </c>
      <c r="AK160" s="28">
        <v>735.34500120323798</v>
      </c>
      <c r="AL160" s="26">
        <v>3396.9752441599976</v>
      </c>
      <c r="AM160" s="27">
        <v>669.74763913858544</v>
      </c>
      <c r="AN160" s="28">
        <v>474.03141528605522</v>
      </c>
      <c r="AO160" s="26">
        <v>12315.182614400026</v>
      </c>
      <c r="AP160" s="27">
        <v>2428.0614042551056</v>
      </c>
      <c r="AQ160" s="28">
        <v>1795.5392538240746</v>
      </c>
      <c r="AR160" s="26">
        <v>11061.198216560006</v>
      </c>
      <c r="AS160" s="27">
        <v>2180.8258403769682</v>
      </c>
      <c r="AT160" s="28">
        <v>1603.2663553368006</v>
      </c>
      <c r="AU160" s="26">
        <v>11543.207845600004</v>
      </c>
      <c r="AV160" s="27">
        <v>2275.8588588384923</v>
      </c>
      <c r="AW160" s="28">
        <v>1655.6923046539891</v>
      </c>
    </row>
    <row r="161" spans="1:49" x14ac:dyDescent="0.25">
      <c r="A161" s="9">
        <v>154</v>
      </c>
      <c r="B161" s="80" t="s">
        <v>146</v>
      </c>
      <c r="C161" s="108">
        <v>0.03</v>
      </c>
      <c r="D161" s="108" t="s">
        <v>380</v>
      </c>
      <c r="E161" s="91">
        <v>37610</v>
      </c>
      <c r="F161" s="91">
        <v>39995</v>
      </c>
      <c r="G161" s="111" t="s">
        <v>521</v>
      </c>
      <c r="H161" s="87">
        <f t="shared" si="83"/>
        <v>31524.182999999997</v>
      </c>
      <c r="I161" s="21">
        <f t="shared" si="83"/>
        <v>6215.3079202799963</v>
      </c>
      <c r="J161" s="22">
        <f t="shared" si="81"/>
        <v>0.19715999999999989</v>
      </c>
      <c r="K161" s="23">
        <f t="shared" si="84"/>
        <v>4652.2924103309997</v>
      </c>
      <c r="L161" s="24">
        <v>621.51</v>
      </c>
      <c r="M161" s="25">
        <f t="shared" si="82"/>
        <v>4030.7824103309995</v>
      </c>
      <c r="N161" s="26">
        <v>3160.1724000000013</v>
      </c>
      <c r="O161" s="27">
        <v>623.05959038400056</v>
      </c>
      <c r="P161" s="28">
        <v>477.89696615100024</v>
      </c>
      <c r="Q161" s="26">
        <v>1831.0692000000006</v>
      </c>
      <c r="R161" s="27">
        <v>361.01360347199989</v>
      </c>
      <c r="S161" s="28">
        <v>271.91480046000015</v>
      </c>
      <c r="T161" s="26">
        <v>3767.3468999999991</v>
      </c>
      <c r="U161" s="27">
        <v>742.77011480400017</v>
      </c>
      <c r="V161" s="28">
        <v>580.06847931599964</v>
      </c>
      <c r="W161" s="26">
        <v>4523.5928999999996</v>
      </c>
      <c r="X161" s="27">
        <v>891.87157616399918</v>
      </c>
      <c r="Y161" s="28">
        <v>703.50467129399976</v>
      </c>
      <c r="Z161" s="26">
        <v>3094.3388999999966</v>
      </c>
      <c r="AA161" s="27">
        <v>610.07985752399941</v>
      </c>
      <c r="AB161" s="28">
        <v>441.15044333699996</v>
      </c>
      <c r="AC161" s="26">
        <v>2004.1968000000011</v>
      </c>
      <c r="AD161" s="27">
        <v>395.14744108799977</v>
      </c>
      <c r="AE161" s="28">
        <v>282.29600071199991</v>
      </c>
      <c r="AF161" s="26">
        <v>2216.0828999999994</v>
      </c>
      <c r="AG161" s="27">
        <v>436.92290456399996</v>
      </c>
      <c r="AH161" s="28">
        <v>328.06129119000013</v>
      </c>
      <c r="AI161" s="26">
        <v>1117.0766999999998</v>
      </c>
      <c r="AJ161" s="27">
        <v>220.24284217200005</v>
      </c>
      <c r="AK161" s="28">
        <v>157.57502570699995</v>
      </c>
      <c r="AL161" s="26">
        <v>877.65480000000002</v>
      </c>
      <c r="AM161" s="27">
        <v>173.03842036799998</v>
      </c>
      <c r="AN161" s="28">
        <v>116.83449115500001</v>
      </c>
      <c r="AO161" s="26">
        <v>3568.5597000000007</v>
      </c>
      <c r="AP161" s="27">
        <v>703.57723045199884</v>
      </c>
      <c r="AQ161" s="28">
        <v>522.72911376899981</v>
      </c>
      <c r="AR161" s="26">
        <v>2817.6080999999976</v>
      </c>
      <c r="AS161" s="27">
        <v>555.51961299599998</v>
      </c>
      <c r="AT161" s="28">
        <v>407.50374559499983</v>
      </c>
      <c r="AU161" s="26">
        <v>2546.4836999999993</v>
      </c>
      <c r="AV161" s="27">
        <v>502.06472629199965</v>
      </c>
      <c r="AW161" s="28">
        <v>362.75738164500029</v>
      </c>
    </row>
    <row r="162" spans="1:49" x14ac:dyDescent="0.25">
      <c r="A162" s="9">
        <v>155</v>
      </c>
      <c r="B162" s="80" t="s">
        <v>147</v>
      </c>
      <c r="C162" s="108">
        <v>0.08</v>
      </c>
      <c r="D162" s="108" t="s">
        <v>380</v>
      </c>
      <c r="E162" s="91">
        <v>36900</v>
      </c>
      <c r="F162" s="91">
        <v>39934</v>
      </c>
      <c r="G162" s="111" t="s">
        <v>522</v>
      </c>
      <c r="H162" s="87">
        <f t="shared" si="83"/>
        <v>134156.03</v>
      </c>
      <c r="I162" s="21">
        <f t="shared" si="83"/>
        <v>26450.202874800005</v>
      </c>
      <c r="J162" s="22">
        <f t="shared" si="81"/>
        <v>0.19716000000000003</v>
      </c>
      <c r="K162" s="23">
        <f t="shared" si="84"/>
        <v>20111.021956128003</v>
      </c>
      <c r="L162" s="24">
        <v>2645.0200000000004</v>
      </c>
      <c r="M162" s="25">
        <f t="shared" si="82"/>
        <v>17466.001956128002</v>
      </c>
      <c r="N162" s="26">
        <v>15678.642399999992</v>
      </c>
      <c r="O162" s="27">
        <v>3091.201135584</v>
      </c>
      <c r="P162" s="28">
        <v>2431.1828972800004</v>
      </c>
      <c r="Q162" s="26">
        <v>8081.1636000000026</v>
      </c>
      <c r="R162" s="27">
        <v>1593.2822153760003</v>
      </c>
      <c r="S162" s="28">
        <v>1244.5631767839991</v>
      </c>
      <c r="T162" s="26">
        <v>15851.2592</v>
      </c>
      <c r="U162" s="27">
        <v>3125.2342638720024</v>
      </c>
      <c r="V162" s="28">
        <v>2478.4344284680005</v>
      </c>
      <c r="W162" s="26">
        <v>12983.093999999997</v>
      </c>
      <c r="X162" s="27">
        <v>2559.7468130400007</v>
      </c>
      <c r="Y162" s="28">
        <v>2001.6773009200003</v>
      </c>
      <c r="Z162" s="26">
        <v>12947.382000000005</v>
      </c>
      <c r="AA162" s="27">
        <v>2552.7058351199976</v>
      </c>
      <c r="AB162" s="28">
        <v>1879.1281859280007</v>
      </c>
      <c r="AC162" s="26">
        <v>9343.158799999992</v>
      </c>
      <c r="AD162" s="27">
        <v>1842.0971890079993</v>
      </c>
      <c r="AE162" s="28">
        <v>1339.5748391840004</v>
      </c>
      <c r="AF162" s="26">
        <v>8714.6711999999934</v>
      </c>
      <c r="AG162" s="27">
        <v>1718.1845737920014</v>
      </c>
      <c r="AH162" s="28">
        <v>1288.223884364</v>
      </c>
      <c r="AI162" s="26">
        <v>7970.6960000000036</v>
      </c>
      <c r="AJ162" s="27">
        <v>1571.50242336</v>
      </c>
      <c r="AK162" s="28">
        <v>1170.9954482240003</v>
      </c>
      <c r="AL162" s="26">
        <v>6017.2608000000037</v>
      </c>
      <c r="AM162" s="27">
        <v>1186.363139328</v>
      </c>
      <c r="AN162" s="28">
        <v>849.96685302000037</v>
      </c>
      <c r="AO162" s="26">
        <v>12876.645199999997</v>
      </c>
      <c r="AP162" s="27">
        <v>2538.7593676319975</v>
      </c>
      <c r="AQ162" s="28">
        <v>1862.5725627680001</v>
      </c>
      <c r="AR162" s="26">
        <v>8653.8752000000022</v>
      </c>
      <c r="AS162" s="27">
        <v>1706.1980344319988</v>
      </c>
      <c r="AT162" s="28">
        <v>1281.0912652759985</v>
      </c>
      <c r="AU162" s="26">
        <v>15038.181600000002</v>
      </c>
      <c r="AV162" s="27">
        <v>2964.9278842560025</v>
      </c>
      <c r="AW162" s="28">
        <v>2283.6111139119998</v>
      </c>
    </row>
    <row r="163" spans="1:49" x14ac:dyDescent="0.25">
      <c r="A163" s="19">
        <v>156</v>
      </c>
      <c r="B163" s="80" t="s">
        <v>148</v>
      </c>
      <c r="C163" s="108">
        <v>1.7999999999999999E-2</v>
      </c>
      <c r="D163" s="108" t="s">
        <v>380</v>
      </c>
      <c r="E163" s="91">
        <v>36237</v>
      </c>
      <c r="F163" s="91">
        <v>39600</v>
      </c>
      <c r="G163" s="111" t="s">
        <v>523</v>
      </c>
      <c r="H163" s="87">
        <f t="shared" si="83"/>
        <v>27367.390599999992</v>
      </c>
      <c r="I163" s="21">
        <f t="shared" si="83"/>
        <v>5395.7547306959996</v>
      </c>
      <c r="J163" s="22">
        <f t="shared" si="81"/>
        <v>0.19716000000000006</v>
      </c>
      <c r="K163" s="23">
        <f t="shared" si="84"/>
        <v>4127.9595497530008</v>
      </c>
      <c r="L163" s="24">
        <v>539.61</v>
      </c>
      <c r="M163" s="25">
        <f t="shared" si="82"/>
        <v>3588.3495497530007</v>
      </c>
      <c r="N163" s="26">
        <v>2680.9283999999971</v>
      </c>
      <c r="O163" s="27">
        <v>528.5718433439996</v>
      </c>
      <c r="P163" s="28">
        <v>417.8196240929999</v>
      </c>
      <c r="Q163" s="26">
        <v>2625.1959999999995</v>
      </c>
      <c r="R163" s="27">
        <v>517.58364335999977</v>
      </c>
      <c r="S163" s="28">
        <v>403.22315297899939</v>
      </c>
      <c r="T163" s="26">
        <v>4686.7535999999982</v>
      </c>
      <c r="U163" s="27">
        <v>924.04033977599988</v>
      </c>
      <c r="V163" s="28">
        <v>729.1608422249999</v>
      </c>
      <c r="W163" s="26">
        <v>3276.6925999999976</v>
      </c>
      <c r="X163" s="27">
        <v>646.03271301600046</v>
      </c>
      <c r="Y163" s="28">
        <v>505.11332283500013</v>
      </c>
      <c r="Z163" s="26">
        <v>1603.1325999999988</v>
      </c>
      <c r="AA163" s="27">
        <v>316.07362341600015</v>
      </c>
      <c r="AB163" s="28">
        <v>238.66018821499992</v>
      </c>
      <c r="AC163" s="26">
        <v>1127.3712999999996</v>
      </c>
      <c r="AD163" s="27">
        <v>222.272525508</v>
      </c>
      <c r="AE163" s="28">
        <v>159.284638425</v>
      </c>
      <c r="AF163" s="26">
        <v>529.8579000000002</v>
      </c>
      <c r="AG163" s="27">
        <v>104.46678356400002</v>
      </c>
      <c r="AH163" s="28">
        <v>79.375806799000031</v>
      </c>
      <c r="AI163" s="26">
        <v>639.86450000000002</v>
      </c>
      <c r="AJ163" s="27">
        <v>126.15568482</v>
      </c>
      <c r="AK163" s="28">
        <v>96.493434059000023</v>
      </c>
      <c r="AL163" s="26">
        <v>818.83560000000045</v>
      </c>
      <c r="AM163" s="27">
        <v>161.44162689599986</v>
      </c>
      <c r="AN163" s="28">
        <v>111.49485751499999</v>
      </c>
      <c r="AO163" s="26">
        <v>3177.387200000001</v>
      </c>
      <c r="AP163" s="27">
        <v>626.45366035199947</v>
      </c>
      <c r="AQ163" s="28">
        <v>456.26972073600007</v>
      </c>
      <c r="AR163" s="26">
        <v>2214.4401999999995</v>
      </c>
      <c r="AS163" s="27">
        <v>436.59902983199987</v>
      </c>
      <c r="AT163" s="28">
        <v>329.60271959599999</v>
      </c>
      <c r="AU163" s="26">
        <v>3986.930699999999</v>
      </c>
      <c r="AV163" s="27">
        <v>786.06325681200008</v>
      </c>
      <c r="AW163" s="28">
        <v>601.46124227600092</v>
      </c>
    </row>
    <row r="164" spans="1:49" x14ac:dyDescent="0.25">
      <c r="A164" s="9">
        <v>157</v>
      </c>
      <c r="B164" s="80" t="s">
        <v>149</v>
      </c>
      <c r="C164" s="108">
        <v>0.09</v>
      </c>
      <c r="D164" s="108" t="s">
        <v>380</v>
      </c>
      <c r="E164" s="91">
        <v>37595</v>
      </c>
      <c r="F164" s="91">
        <v>39448</v>
      </c>
      <c r="G164" s="111" t="s">
        <v>524</v>
      </c>
      <c r="H164" s="87">
        <f t="shared" si="83"/>
        <v>227797.76399999991</v>
      </c>
      <c r="I164" s="21">
        <f t="shared" si="83"/>
        <v>44586.85634772</v>
      </c>
      <c r="J164" s="22">
        <f t="shared" si="81"/>
        <v>0.19573000000000007</v>
      </c>
      <c r="K164" s="23">
        <f t="shared" si="84"/>
        <v>34009.500841560002</v>
      </c>
      <c r="L164" s="24">
        <v>4458.72</v>
      </c>
      <c r="M164" s="25">
        <f t="shared" si="82"/>
        <v>29550.780841560001</v>
      </c>
      <c r="N164" s="26">
        <v>22182.671999999999</v>
      </c>
      <c r="O164" s="27">
        <v>4341.8143905599982</v>
      </c>
      <c r="P164" s="28">
        <v>3381.7989843200021</v>
      </c>
      <c r="Q164" s="26">
        <v>21061.000000000007</v>
      </c>
      <c r="R164" s="27">
        <v>4122.2695300000023</v>
      </c>
      <c r="S164" s="28">
        <v>3220.5717780400028</v>
      </c>
      <c r="T164" s="26">
        <v>41230.991999999977</v>
      </c>
      <c r="U164" s="27">
        <v>8070.1420641599916</v>
      </c>
      <c r="V164" s="28">
        <v>6376.5035528800036</v>
      </c>
      <c r="W164" s="26">
        <v>42044.763999999981</v>
      </c>
      <c r="X164" s="27">
        <v>8229.4216577200004</v>
      </c>
      <c r="Y164" s="28">
        <v>6429.6013897200137</v>
      </c>
      <c r="Z164" s="26">
        <v>37198.503999999972</v>
      </c>
      <c r="AA164" s="27">
        <v>7280.8631879200011</v>
      </c>
      <c r="AB164" s="28">
        <v>5454.5605023199905</v>
      </c>
      <c r="AC164" s="26">
        <v>10827.91600000001</v>
      </c>
      <c r="AD164" s="27">
        <v>2119.3479986799998</v>
      </c>
      <c r="AE164" s="28">
        <v>1484.9649597600003</v>
      </c>
      <c r="AF164" s="26">
        <v>4735.9720000000025</v>
      </c>
      <c r="AG164" s="27">
        <v>926.97179956000036</v>
      </c>
      <c r="AH164" s="28">
        <v>618.22745347999978</v>
      </c>
      <c r="AI164" s="26">
        <v>2998.0359999999996</v>
      </c>
      <c r="AJ164" s="27">
        <v>586.80558627999972</v>
      </c>
      <c r="AK164" s="28">
        <v>401.96460167999999</v>
      </c>
      <c r="AL164" s="26">
        <v>3909.4599999999991</v>
      </c>
      <c r="AM164" s="27">
        <v>765.19860579999954</v>
      </c>
      <c r="AN164" s="28">
        <v>503.63560891999987</v>
      </c>
      <c r="AO164" s="26">
        <v>11472.384000000004</v>
      </c>
      <c r="AP164" s="27">
        <v>2245.4897203199994</v>
      </c>
      <c r="AQ164" s="28">
        <v>1631.6042046799982</v>
      </c>
      <c r="AR164" s="26">
        <v>12269.268000000011</v>
      </c>
      <c r="AS164" s="27">
        <v>2401.4638256400008</v>
      </c>
      <c r="AT164" s="28">
        <v>1843.3656803600002</v>
      </c>
      <c r="AU164" s="26">
        <v>17866.795999999977</v>
      </c>
      <c r="AV164" s="27">
        <v>3497.0679810800043</v>
      </c>
      <c r="AW164" s="28">
        <v>2662.7021253999978</v>
      </c>
    </row>
    <row r="165" spans="1:49" x14ac:dyDescent="0.25">
      <c r="A165" s="9">
        <v>158</v>
      </c>
      <c r="B165" s="80" t="s">
        <v>150</v>
      </c>
      <c r="C165" s="108">
        <v>0.3</v>
      </c>
      <c r="D165" s="108" t="s">
        <v>380</v>
      </c>
      <c r="E165" s="91">
        <v>37610</v>
      </c>
      <c r="F165" s="91">
        <v>40269</v>
      </c>
      <c r="G165" s="111" t="s">
        <v>525</v>
      </c>
      <c r="H165" s="87">
        <f t="shared" si="83"/>
        <v>928118.10000000009</v>
      </c>
      <c r="I165" s="21">
        <f t="shared" si="83"/>
        <v>166903.47792299997</v>
      </c>
      <c r="J165" s="22">
        <f t="shared" si="81"/>
        <v>0.17982999999999996</v>
      </c>
      <c r="K165" s="23">
        <f t="shared" si="84"/>
        <v>122352.25327224999</v>
      </c>
      <c r="L165" s="24">
        <v>16690.36</v>
      </c>
      <c r="M165" s="25">
        <f t="shared" si="82"/>
        <v>105661.89327224999</v>
      </c>
      <c r="N165" s="26">
        <v>96500.624999999942</v>
      </c>
      <c r="O165" s="27">
        <v>17353.707393749995</v>
      </c>
      <c r="P165" s="28">
        <v>13186.98258875001</v>
      </c>
      <c r="Q165" s="26">
        <v>35936.375000000022</v>
      </c>
      <c r="R165" s="27">
        <v>6462.4383162499998</v>
      </c>
      <c r="S165" s="28">
        <v>4929.3489999999993</v>
      </c>
      <c r="T165" s="26">
        <v>91897.800000000047</v>
      </c>
      <c r="U165" s="27">
        <v>16525.981374000003</v>
      </c>
      <c r="V165" s="28">
        <v>12859.947189999999</v>
      </c>
      <c r="W165" s="26">
        <v>121613.45000000008</v>
      </c>
      <c r="X165" s="27">
        <v>21869.74671349999</v>
      </c>
      <c r="Y165" s="28">
        <v>16629.718898500003</v>
      </c>
      <c r="Z165" s="26">
        <v>71309.700000000012</v>
      </c>
      <c r="AA165" s="27">
        <v>12823.623351</v>
      </c>
      <c r="AB165" s="28">
        <v>9245.1892055000062</v>
      </c>
      <c r="AC165" s="26">
        <v>31062.700000000008</v>
      </c>
      <c r="AD165" s="27">
        <v>5586.005341</v>
      </c>
      <c r="AE165" s="28">
        <v>3931.4084552500021</v>
      </c>
      <c r="AF165" s="26">
        <v>88949.14999999998</v>
      </c>
      <c r="AG165" s="27">
        <v>15995.725644499998</v>
      </c>
      <c r="AH165" s="28">
        <v>11380.972134999995</v>
      </c>
      <c r="AI165" s="26">
        <v>25904</v>
      </c>
      <c r="AJ165" s="27">
        <v>4658.3163200000026</v>
      </c>
      <c r="AK165" s="28">
        <v>3309.9296507500012</v>
      </c>
      <c r="AL165" s="26">
        <v>76272.25</v>
      </c>
      <c r="AM165" s="27">
        <v>13716.038717499989</v>
      </c>
      <c r="AN165" s="28">
        <v>9403.3100097499901</v>
      </c>
      <c r="AO165" s="26">
        <v>113575.92500000009</v>
      </c>
      <c r="AP165" s="27">
        <v>20424.358592749988</v>
      </c>
      <c r="AQ165" s="28">
        <v>14572.671076000002</v>
      </c>
      <c r="AR165" s="26">
        <v>91618.399999999936</v>
      </c>
      <c r="AS165" s="27">
        <v>16475.736872000005</v>
      </c>
      <c r="AT165" s="28">
        <v>11868.179588500005</v>
      </c>
      <c r="AU165" s="26">
        <v>83477.72500000002</v>
      </c>
      <c r="AV165" s="27">
        <v>15011.799286750002</v>
      </c>
      <c r="AW165" s="28">
        <v>11034.59547425</v>
      </c>
    </row>
    <row r="166" spans="1:49" x14ac:dyDescent="0.25">
      <c r="A166" s="19">
        <v>159</v>
      </c>
      <c r="B166" s="80" t="s">
        <v>151</v>
      </c>
      <c r="C166" s="108">
        <v>0.112</v>
      </c>
      <c r="D166" s="108" t="s">
        <v>380</v>
      </c>
      <c r="E166" s="91">
        <v>36763</v>
      </c>
      <c r="F166" s="91">
        <v>39569</v>
      </c>
      <c r="G166" s="111" t="s">
        <v>526</v>
      </c>
      <c r="H166" s="87">
        <f t="shared" si="83"/>
        <v>188014.41779999997</v>
      </c>
      <c r="I166" s="21">
        <f t="shared" si="83"/>
        <v>36800.061995994023</v>
      </c>
      <c r="J166" s="22">
        <f t="shared" si="81"/>
        <v>0.19573000000000015</v>
      </c>
      <c r="K166" s="23">
        <f t="shared" si="84"/>
        <v>28078.260448727993</v>
      </c>
      <c r="L166" s="24">
        <v>3680.0099999999993</v>
      </c>
      <c r="M166" s="25">
        <f t="shared" si="82"/>
        <v>24398.250448727995</v>
      </c>
      <c r="N166" s="26">
        <v>25709.215200000021</v>
      </c>
      <c r="O166" s="27">
        <v>5032.0646910960022</v>
      </c>
      <c r="P166" s="28">
        <v>3944.6049744960037</v>
      </c>
      <c r="Q166" s="26">
        <v>9750.2303999999986</v>
      </c>
      <c r="R166" s="27">
        <v>1908.4125961920008</v>
      </c>
      <c r="S166" s="28">
        <v>1475.4494569440021</v>
      </c>
      <c r="T166" s="26">
        <v>28636.571999999978</v>
      </c>
      <c r="U166" s="27">
        <v>5605.0362375600034</v>
      </c>
      <c r="V166" s="28">
        <v>4434.1592953499903</v>
      </c>
      <c r="W166" s="26">
        <v>21870.39899999999</v>
      </c>
      <c r="X166" s="27">
        <v>4280.6931962699991</v>
      </c>
      <c r="Y166" s="28">
        <v>3335.2972596719992</v>
      </c>
      <c r="Z166" s="26">
        <v>17972.131800000014</v>
      </c>
      <c r="AA166" s="27">
        <v>3517.6853572139985</v>
      </c>
      <c r="AB166" s="28">
        <v>2613.8153901899977</v>
      </c>
      <c r="AC166" s="26">
        <v>6619.8197999999957</v>
      </c>
      <c r="AD166" s="27">
        <v>1295.6973294539987</v>
      </c>
      <c r="AE166" s="28">
        <v>941.54333255400104</v>
      </c>
      <c r="AF166" s="26">
        <v>5226.335399999999</v>
      </c>
      <c r="AG166" s="27">
        <v>1022.9506278420006</v>
      </c>
      <c r="AH166" s="28">
        <v>777.69111541200027</v>
      </c>
      <c r="AI166" s="26">
        <v>11390.569800000019</v>
      </c>
      <c r="AJ166" s="27">
        <v>2229.476226954001</v>
      </c>
      <c r="AK166" s="28">
        <v>1646.2192298820005</v>
      </c>
      <c r="AL166" s="26">
        <v>6450.2778000000008</v>
      </c>
      <c r="AM166" s="27">
        <v>1262.5128737940004</v>
      </c>
      <c r="AN166" s="28">
        <v>905.67985278000003</v>
      </c>
      <c r="AO166" s="26">
        <v>13849.4238</v>
      </c>
      <c r="AP166" s="27">
        <v>2710.747720374</v>
      </c>
      <c r="AQ166" s="28">
        <v>1994.6368439339997</v>
      </c>
      <c r="AR166" s="26">
        <v>12529.468200000005</v>
      </c>
      <c r="AS166" s="27">
        <v>2452.3928107859997</v>
      </c>
      <c r="AT166" s="28">
        <v>1820.1300091320002</v>
      </c>
      <c r="AU166" s="26">
        <v>28009.974599999936</v>
      </c>
      <c r="AV166" s="27">
        <v>5482.3923284580087</v>
      </c>
      <c r="AW166" s="28">
        <v>4189.0336883820028</v>
      </c>
    </row>
    <row r="167" spans="1:49" x14ac:dyDescent="0.25">
      <c r="A167" s="9">
        <v>160</v>
      </c>
      <c r="B167" s="80" t="s">
        <v>152</v>
      </c>
      <c r="C167" s="108">
        <v>0.111</v>
      </c>
      <c r="D167" s="108" t="s">
        <v>380</v>
      </c>
      <c r="E167" s="91">
        <v>35925</v>
      </c>
      <c r="F167" s="91">
        <v>39873</v>
      </c>
      <c r="G167" s="111" t="s">
        <v>527</v>
      </c>
      <c r="H167" s="87">
        <f t="shared" si="83"/>
        <v>145939.51</v>
      </c>
      <c r="I167" s="21">
        <f t="shared" si="83"/>
        <v>28564.740292299994</v>
      </c>
      <c r="J167" s="22">
        <f t="shared" si="81"/>
        <v>0.19572999999999993</v>
      </c>
      <c r="K167" s="23">
        <f t="shared" si="84"/>
        <v>21749.549437450001</v>
      </c>
      <c r="L167" s="24">
        <v>2856.4699999999993</v>
      </c>
      <c r="M167" s="25">
        <f t="shared" si="82"/>
        <v>18893.079437450004</v>
      </c>
      <c r="N167" s="26">
        <v>17175.749999999996</v>
      </c>
      <c r="O167" s="27">
        <v>3361.8095475000018</v>
      </c>
      <c r="P167" s="28">
        <v>2638.5496577000004</v>
      </c>
      <c r="Q167" s="26">
        <v>6374.9350000000004</v>
      </c>
      <c r="R167" s="27">
        <v>1247.7660275499991</v>
      </c>
      <c r="S167" s="28">
        <v>973.40593649999903</v>
      </c>
      <c r="T167" s="26">
        <v>19370.910000000011</v>
      </c>
      <c r="U167" s="27">
        <v>3791.4682142999995</v>
      </c>
      <c r="V167" s="28">
        <v>3006.4857525500029</v>
      </c>
      <c r="W167" s="26">
        <v>14865.235000000004</v>
      </c>
      <c r="X167" s="27">
        <v>2909.572446549997</v>
      </c>
      <c r="Y167" s="28">
        <v>2281.2802969999984</v>
      </c>
      <c r="Z167" s="26">
        <v>11399.869999999992</v>
      </c>
      <c r="AA167" s="27">
        <v>2231.2965550999988</v>
      </c>
      <c r="AB167" s="28">
        <v>1666.1414742500001</v>
      </c>
      <c r="AC167" s="26">
        <v>7112.2600000000057</v>
      </c>
      <c r="AD167" s="27">
        <v>1392.0826498000001</v>
      </c>
      <c r="AE167" s="28">
        <v>1018.0217008999991</v>
      </c>
      <c r="AF167" s="26">
        <v>8256.4299999999985</v>
      </c>
      <c r="AG167" s="27">
        <v>1616.0310438999993</v>
      </c>
      <c r="AH167" s="28">
        <v>1221.2626590000004</v>
      </c>
      <c r="AI167" s="26">
        <v>7930.1100000000024</v>
      </c>
      <c r="AJ167" s="27">
        <v>1552.1604303000001</v>
      </c>
      <c r="AK167" s="28">
        <v>1148.1964577499994</v>
      </c>
      <c r="AL167" s="26">
        <v>5102.6599999999989</v>
      </c>
      <c r="AM167" s="27">
        <v>998.74364180000066</v>
      </c>
      <c r="AN167" s="28">
        <v>710.14416245000018</v>
      </c>
      <c r="AO167" s="26">
        <v>22491.335000000003</v>
      </c>
      <c r="AP167" s="27">
        <v>4402.2289995500023</v>
      </c>
      <c r="AQ167" s="28">
        <v>3229.4555662500015</v>
      </c>
      <c r="AR167" s="26">
        <v>8459.5149999999976</v>
      </c>
      <c r="AS167" s="27">
        <v>1655.7808709499991</v>
      </c>
      <c r="AT167" s="28">
        <v>1228.4005096500014</v>
      </c>
      <c r="AU167" s="26">
        <v>17400.499999999996</v>
      </c>
      <c r="AV167" s="27">
        <v>3405.7998649999981</v>
      </c>
      <c r="AW167" s="28">
        <v>2628.2052634499996</v>
      </c>
    </row>
    <row r="168" spans="1:49" x14ac:dyDescent="0.25">
      <c r="A168" s="9">
        <v>161</v>
      </c>
      <c r="B168" s="80" t="s">
        <v>153</v>
      </c>
      <c r="C168" s="108">
        <v>0.112</v>
      </c>
      <c r="D168" s="108" t="s">
        <v>380</v>
      </c>
      <c r="E168" s="91">
        <v>37573</v>
      </c>
      <c r="F168" s="91">
        <v>39448</v>
      </c>
      <c r="G168" s="111" t="s">
        <v>528</v>
      </c>
      <c r="H168" s="87">
        <f t="shared" si="83"/>
        <v>148493.41200000004</v>
      </c>
      <c r="I168" s="21">
        <f t="shared" si="83"/>
        <v>29064.615530760006</v>
      </c>
      <c r="J168" s="22">
        <f t="shared" si="81"/>
        <v>0.19572999999999999</v>
      </c>
      <c r="K168" s="23">
        <f t="shared" si="84"/>
        <v>22490.049925200008</v>
      </c>
      <c r="L168" s="24">
        <v>2906.4700000000003</v>
      </c>
      <c r="M168" s="25">
        <f t="shared" si="82"/>
        <v>19583.579925200007</v>
      </c>
      <c r="N168" s="26">
        <v>27406.206000000017</v>
      </c>
      <c r="O168" s="27">
        <v>5364.2167003800005</v>
      </c>
      <c r="P168" s="28">
        <v>4200.6360193200017</v>
      </c>
      <c r="Q168" s="26">
        <v>14032.788000000008</v>
      </c>
      <c r="R168" s="27">
        <v>2746.6375952400026</v>
      </c>
      <c r="S168" s="28">
        <v>2152.0744512000006</v>
      </c>
      <c r="T168" s="26">
        <v>34246.937999999995</v>
      </c>
      <c r="U168" s="27">
        <v>6703.1531747399995</v>
      </c>
      <c r="V168" s="28">
        <v>5320.6179845400011</v>
      </c>
      <c r="W168" s="26">
        <v>11275.002000000002</v>
      </c>
      <c r="X168" s="27">
        <v>2206.8561414600003</v>
      </c>
      <c r="Y168" s="28">
        <v>1718.1286985400016</v>
      </c>
      <c r="Z168" s="26">
        <v>2308.0799999999986</v>
      </c>
      <c r="AA168" s="27">
        <v>451.76049840000013</v>
      </c>
      <c r="AB168" s="28">
        <v>349.26655896</v>
      </c>
      <c r="AC168" s="26">
        <v>714.98400000000004</v>
      </c>
      <c r="AD168" s="27">
        <v>139.94381831999993</v>
      </c>
      <c r="AE168" s="28">
        <v>94.709576819999995</v>
      </c>
      <c r="AF168" s="26">
        <v>843.01200000000017</v>
      </c>
      <c r="AG168" s="27">
        <v>165.00273875999994</v>
      </c>
      <c r="AH168" s="28">
        <v>122.38649988000002</v>
      </c>
      <c r="AI168" s="26">
        <v>2445.1919999999996</v>
      </c>
      <c r="AJ168" s="27">
        <v>478.59743015999993</v>
      </c>
      <c r="AK168" s="28">
        <v>349.37587067999999</v>
      </c>
      <c r="AL168" s="26">
        <v>956.45399999999995</v>
      </c>
      <c r="AM168" s="27">
        <v>187.20674141999999</v>
      </c>
      <c r="AN168" s="28">
        <v>134.27439006</v>
      </c>
      <c r="AO168" s="26">
        <v>14687.11200000001</v>
      </c>
      <c r="AP168" s="27">
        <v>2874.7084317600034</v>
      </c>
      <c r="AQ168" s="28">
        <v>2107.567845420001</v>
      </c>
      <c r="AR168" s="26">
        <v>6349.4639999999999</v>
      </c>
      <c r="AS168" s="27">
        <v>1242.7805887200007</v>
      </c>
      <c r="AT168" s="28">
        <v>919.05977724000036</v>
      </c>
      <c r="AU168" s="26">
        <v>33228.180000000015</v>
      </c>
      <c r="AV168" s="27">
        <v>6503.7516714000021</v>
      </c>
      <c r="AW168" s="28">
        <v>5021.9522525400034</v>
      </c>
    </row>
    <row r="169" spans="1:49" x14ac:dyDescent="0.25">
      <c r="A169" s="19">
        <v>162</v>
      </c>
      <c r="B169" s="80" t="s">
        <v>154</v>
      </c>
      <c r="C169" s="108">
        <v>0.03</v>
      </c>
      <c r="D169" s="108" t="s">
        <v>380</v>
      </c>
      <c r="E169" s="91">
        <v>36096</v>
      </c>
      <c r="F169" s="91">
        <v>39448</v>
      </c>
      <c r="G169" s="111" t="s">
        <v>529</v>
      </c>
      <c r="H169" s="87">
        <f t="shared" si="83"/>
        <v>132541.07499999998</v>
      </c>
      <c r="I169" s="21">
        <f t="shared" si="83"/>
        <v>26131.798346999989</v>
      </c>
      <c r="J169" s="22">
        <f t="shared" si="81"/>
        <v>0.19715999999999995</v>
      </c>
      <c r="K169" s="23">
        <f t="shared" si="84"/>
        <v>19806.137206144995</v>
      </c>
      <c r="L169" s="24">
        <v>2613.1999999999998</v>
      </c>
      <c r="M169" s="25">
        <f t="shared" si="82"/>
        <v>17192.937206144994</v>
      </c>
      <c r="N169" s="26">
        <v>14343.712700000013</v>
      </c>
      <c r="O169" s="27">
        <v>2828.0063959319968</v>
      </c>
      <c r="P169" s="28">
        <v>2209.141525521999</v>
      </c>
      <c r="Q169" s="26">
        <v>11988.040899999993</v>
      </c>
      <c r="R169" s="27">
        <v>2363.5621438439989</v>
      </c>
      <c r="S169" s="28">
        <v>1852.2432394649986</v>
      </c>
      <c r="T169" s="26">
        <v>17487.602500000012</v>
      </c>
      <c r="U169" s="27">
        <v>3447.8557088999992</v>
      </c>
      <c r="V169" s="28">
        <v>2730.4599342550009</v>
      </c>
      <c r="W169" s="26">
        <v>15462.466899999994</v>
      </c>
      <c r="X169" s="27">
        <v>3048.5799740039993</v>
      </c>
      <c r="Y169" s="28">
        <v>2376.5702990489972</v>
      </c>
      <c r="Z169" s="26">
        <v>11178.202799999981</v>
      </c>
      <c r="AA169" s="27">
        <v>2203.8944640480008</v>
      </c>
      <c r="AB169" s="28">
        <v>1639.0627216879998</v>
      </c>
      <c r="AC169" s="26">
        <v>8569.5497000000087</v>
      </c>
      <c r="AD169" s="27">
        <v>1689.5724188520003</v>
      </c>
      <c r="AE169" s="28">
        <v>1212.5986903309997</v>
      </c>
      <c r="AF169" s="26">
        <v>7920.909599999999</v>
      </c>
      <c r="AG169" s="27">
        <v>1561.6865367359999</v>
      </c>
      <c r="AH169" s="28">
        <v>1132.6889453639999</v>
      </c>
      <c r="AI169" s="26">
        <v>6863.346800000013</v>
      </c>
      <c r="AJ169" s="27">
        <v>1353.1774550879995</v>
      </c>
      <c r="AK169" s="28">
        <v>994.92277709900009</v>
      </c>
      <c r="AL169" s="26">
        <v>7069.847499999998</v>
      </c>
      <c r="AM169" s="27">
        <v>1393.8911330999995</v>
      </c>
      <c r="AN169" s="28">
        <v>995.25258267300092</v>
      </c>
      <c r="AO169" s="26">
        <v>11981.081599999998</v>
      </c>
      <c r="AP169" s="27">
        <v>2362.1900482560009</v>
      </c>
      <c r="AQ169" s="28">
        <v>1734.6644503929997</v>
      </c>
      <c r="AR169" s="26">
        <v>8242.9411999999993</v>
      </c>
      <c r="AS169" s="27">
        <v>1625.178286992</v>
      </c>
      <c r="AT169" s="28">
        <v>1209.2792001009989</v>
      </c>
      <c r="AU169" s="26">
        <v>11433.372799999996</v>
      </c>
      <c r="AV169" s="27">
        <v>2254.2037812479975</v>
      </c>
      <c r="AW169" s="28">
        <v>1719.2528402050018</v>
      </c>
    </row>
    <row r="170" spans="1:49" x14ac:dyDescent="0.25">
      <c r="A170" s="9">
        <v>163</v>
      </c>
      <c r="B170" s="80" t="s">
        <v>155</v>
      </c>
      <c r="C170" s="108">
        <v>0.8</v>
      </c>
      <c r="D170" s="108" t="s">
        <v>380</v>
      </c>
      <c r="E170" s="91">
        <v>34229</v>
      </c>
      <c r="F170" s="91">
        <v>39387</v>
      </c>
      <c r="G170" s="111" t="s">
        <v>530</v>
      </c>
      <c r="H170" s="87">
        <f t="shared" si="83"/>
        <v>814663.23999999953</v>
      </c>
      <c r="I170" s="21">
        <f t="shared" si="83"/>
        <v>138859.34925799997</v>
      </c>
      <c r="J170" s="22">
        <f t="shared" si="81"/>
        <v>0.17045000000000007</v>
      </c>
      <c r="K170" s="23">
        <f t="shared" si="84"/>
        <v>97737.874567000006</v>
      </c>
      <c r="L170" s="24">
        <v>13885.930000000002</v>
      </c>
      <c r="M170" s="25">
        <f t="shared" si="82"/>
        <v>83851.944566999999</v>
      </c>
      <c r="N170" s="26">
        <v>63792.089999999982</v>
      </c>
      <c r="O170" s="27">
        <v>10873.361740500002</v>
      </c>
      <c r="P170" s="28">
        <v>8054.2890157999991</v>
      </c>
      <c r="Q170" s="26">
        <v>68959.120000000024</v>
      </c>
      <c r="R170" s="27">
        <v>11754.082003999996</v>
      </c>
      <c r="S170" s="28">
        <v>8792.7102129999948</v>
      </c>
      <c r="T170" s="26">
        <v>116974.26999999986</v>
      </c>
      <c r="U170" s="27">
        <v>19938.264321499988</v>
      </c>
      <c r="V170" s="28">
        <v>15055.339040399997</v>
      </c>
      <c r="W170" s="26">
        <v>126738.65999999987</v>
      </c>
      <c r="X170" s="27">
        <v>21602.604597000012</v>
      </c>
      <c r="Y170" s="28">
        <v>15865.570885799987</v>
      </c>
      <c r="Z170" s="26">
        <v>189107.82</v>
      </c>
      <c r="AA170" s="27">
        <v>32233.427918999998</v>
      </c>
      <c r="AB170" s="28">
        <v>22573.202842700004</v>
      </c>
      <c r="AC170" s="26">
        <v>60619.83999999996</v>
      </c>
      <c r="AD170" s="27">
        <v>10332.651727999997</v>
      </c>
      <c r="AE170" s="28">
        <v>6367.5229930000005</v>
      </c>
      <c r="AF170" s="26">
        <v>122623.40999999995</v>
      </c>
      <c r="AG170" s="27">
        <v>20901.160234499992</v>
      </c>
      <c r="AH170" s="28">
        <v>13081.847073400013</v>
      </c>
      <c r="AI170" s="26">
        <v>0.19</v>
      </c>
      <c r="AJ170" s="27">
        <v>3.2385500000000005E-2</v>
      </c>
      <c r="AK170" s="28">
        <v>2.34288E-2</v>
      </c>
      <c r="AL170" s="26">
        <v>0.02</v>
      </c>
      <c r="AM170" s="27">
        <v>3.4090000000000001E-3</v>
      </c>
      <c r="AN170" s="28">
        <v>1.8124999999999999E-3</v>
      </c>
      <c r="AO170" s="26">
        <v>0</v>
      </c>
      <c r="AP170" s="27">
        <v>0</v>
      </c>
      <c r="AQ170" s="28">
        <v>0</v>
      </c>
      <c r="AR170" s="26">
        <v>23746.080000000002</v>
      </c>
      <c r="AS170" s="27">
        <v>4047.5193360000003</v>
      </c>
      <c r="AT170" s="28">
        <v>2776.3953949999991</v>
      </c>
      <c r="AU170" s="26">
        <v>42101.739999999983</v>
      </c>
      <c r="AV170" s="27">
        <v>7176.2415830000027</v>
      </c>
      <c r="AW170" s="28">
        <v>5170.9718666000026</v>
      </c>
    </row>
    <row r="171" spans="1:49" x14ac:dyDescent="0.25">
      <c r="A171" s="9">
        <v>164</v>
      </c>
      <c r="B171" s="80" t="s">
        <v>156</v>
      </c>
      <c r="C171" s="108">
        <v>0.2</v>
      </c>
      <c r="D171" s="108" t="s">
        <v>380</v>
      </c>
      <c r="E171" s="91">
        <v>36941</v>
      </c>
      <c r="F171" s="91">
        <v>39387</v>
      </c>
      <c r="G171" s="111" t="s">
        <v>531</v>
      </c>
      <c r="H171" s="87">
        <f t="shared" si="83"/>
        <v>320802.63199999998</v>
      </c>
      <c r="I171" s="21">
        <f t="shared" si="83"/>
        <v>61311.799027839988</v>
      </c>
      <c r="J171" s="22">
        <f t="shared" si="81"/>
        <v>0.19111999999999998</v>
      </c>
      <c r="K171" s="23">
        <f t="shared" si="84"/>
        <v>45262.397280663994</v>
      </c>
      <c r="L171" s="24">
        <v>6131.1700000000019</v>
      </c>
      <c r="M171" s="25">
        <f t="shared" si="82"/>
        <v>39131.227280663996</v>
      </c>
      <c r="N171" s="26">
        <v>27365.123999999989</v>
      </c>
      <c r="O171" s="27">
        <v>5230.0224988800019</v>
      </c>
      <c r="P171" s="28">
        <v>4017.8531448960011</v>
      </c>
      <c r="Q171" s="26">
        <v>30943.796800000007</v>
      </c>
      <c r="R171" s="27">
        <v>5913.9784444159977</v>
      </c>
      <c r="S171" s="28">
        <v>4577.5703528880003</v>
      </c>
      <c r="T171" s="26">
        <v>51990.392800000023</v>
      </c>
      <c r="U171" s="27">
        <v>9936.4038719359905</v>
      </c>
      <c r="V171" s="28">
        <v>7762.1296376959981</v>
      </c>
      <c r="W171" s="26">
        <v>55730.51519999998</v>
      </c>
      <c r="X171" s="27">
        <v>10651.216065023989</v>
      </c>
      <c r="Y171" s="28">
        <v>8125.0206856559953</v>
      </c>
      <c r="Z171" s="26">
        <v>53442.605599999952</v>
      </c>
      <c r="AA171" s="27">
        <v>10213.950782272012</v>
      </c>
      <c r="AB171" s="28">
        <v>7466.4401835519993</v>
      </c>
      <c r="AC171" s="26">
        <v>26988.497599999977</v>
      </c>
      <c r="AD171" s="27">
        <v>5158.0416613119969</v>
      </c>
      <c r="AE171" s="28">
        <v>3428.8823408400031</v>
      </c>
      <c r="AF171" s="26">
        <v>45988.052800000049</v>
      </c>
      <c r="AG171" s="27">
        <v>8789.2366511360015</v>
      </c>
      <c r="AH171" s="28">
        <v>5881.3598233199982</v>
      </c>
      <c r="AI171" s="26">
        <v>52.956800000000008</v>
      </c>
      <c r="AJ171" s="27">
        <v>10.121103616000001</v>
      </c>
      <c r="AK171" s="28">
        <v>5.869828536</v>
      </c>
      <c r="AL171" s="26">
        <v>221.09600000000003</v>
      </c>
      <c r="AM171" s="27">
        <v>42.255867520000002</v>
      </c>
      <c r="AN171" s="28">
        <v>24.602227024000001</v>
      </c>
      <c r="AO171" s="26">
        <v>0</v>
      </c>
      <c r="AP171" s="27">
        <v>0</v>
      </c>
      <c r="AQ171" s="28">
        <v>0</v>
      </c>
      <c r="AR171" s="26">
        <v>9922.6568000000007</v>
      </c>
      <c r="AS171" s="27">
        <v>1896.4181676159999</v>
      </c>
      <c r="AT171" s="28">
        <v>1362.0017790319998</v>
      </c>
      <c r="AU171" s="26">
        <v>18156.937600000012</v>
      </c>
      <c r="AV171" s="27">
        <v>3470.1539141120015</v>
      </c>
      <c r="AW171" s="28">
        <v>2610.667277223999</v>
      </c>
    </row>
    <row r="172" spans="1:49" x14ac:dyDescent="0.25">
      <c r="A172" s="19">
        <v>165</v>
      </c>
      <c r="B172" s="80" t="s">
        <v>157</v>
      </c>
      <c r="C172" s="108">
        <v>0.44</v>
      </c>
      <c r="D172" s="108" t="s">
        <v>380</v>
      </c>
      <c r="E172" s="91">
        <v>35309</v>
      </c>
      <c r="F172" s="91">
        <v>39387</v>
      </c>
      <c r="G172" s="111" t="s">
        <v>532</v>
      </c>
      <c r="H172" s="87">
        <f t="shared" si="83"/>
        <v>549889.23800000013</v>
      </c>
      <c r="I172" s="21">
        <f t="shared" si="83"/>
        <v>94949.374725460017</v>
      </c>
      <c r="J172" s="22">
        <f t="shared" si="81"/>
        <v>0.17266999999999999</v>
      </c>
      <c r="K172" s="23">
        <f t="shared" si="84"/>
        <v>67406.776048619999</v>
      </c>
      <c r="L172" s="24">
        <v>9494.93</v>
      </c>
      <c r="M172" s="25">
        <f t="shared" si="82"/>
        <v>57911.846048619998</v>
      </c>
      <c r="N172" s="26">
        <v>53500.688000000111</v>
      </c>
      <c r="O172" s="27">
        <v>9237.9637969600062</v>
      </c>
      <c r="P172" s="28">
        <v>6762.0454107399928</v>
      </c>
      <c r="Q172" s="26">
        <v>32463.964000000011</v>
      </c>
      <c r="R172" s="27">
        <v>5605.5526638799993</v>
      </c>
      <c r="S172" s="28">
        <v>4223.82755112</v>
      </c>
      <c r="T172" s="26">
        <v>72044.770000000019</v>
      </c>
      <c r="U172" s="27">
        <v>12439.970435900015</v>
      </c>
      <c r="V172" s="28">
        <v>9416.6042729000019</v>
      </c>
      <c r="W172" s="26">
        <v>70811.55</v>
      </c>
      <c r="X172" s="27">
        <v>12227.030338499982</v>
      </c>
      <c r="Y172" s="28">
        <v>8921.2752947400149</v>
      </c>
      <c r="Z172" s="26">
        <v>125296.34000000001</v>
      </c>
      <c r="AA172" s="27">
        <v>21634.919027799995</v>
      </c>
      <c r="AB172" s="28">
        <v>15156.209632999993</v>
      </c>
      <c r="AC172" s="26">
        <v>43936.277999999998</v>
      </c>
      <c r="AD172" s="27">
        <v>7586.4771222599966</v>
      </c>
      <c r="AE172" s="28">
        <v>4950.3385250799984</v>
      </c>
      <c r="AF172" s="26">
        <v>32558.469999999983</v>
      </c>
      <c r="AG172" s="27">
        <v>5621.8710149000035</v>
      </c>
      <c r="AH172" s="28">
        <v>3793.8135566000005</v>
      </c>
      <c r="AI172" s="26">
        <v>25260.931999999975</v>
      </c>
      <c r="AJ172" s="27">
        <v>4361.805128439998</v>
      </c>
      <c r="AK172" s="28">
        <v>2931.8481426000026</v>
      </c>
      <c r="AL172" s="26">
        <v>26721.337999999992</v>
      </c>
      <c r="AM172" s="27">
        <v>4613.9734324599995</v>
      </c>
      <c r="AN172" s="28">
        <v>2944.1386199399999</v>
      </c>
      <c r="AO172" s="26">
        <v>36253.762000000002</v>
      </c>
      <c r="AP172" s="27">
        <v>6259.9370845400072</v>
      </c>
      <c r="AQ172" s="28">
        <v>4496.808809520001</v>
      </c>
      <c r="AR172" s="26">
        <v>16600.482000000022</v>
      </c>
      <c r="AS172" s="27">
        <v>2866.4052269399999</v>
      </c>
      <c r="AT172" s="28">
        <v>2008.6243226200013</v>
      </c>
      <c r="AU172" s="26">
        <v>14440.664000000006</v>
      </c>
      <c r="AV172" s="27">
        <v>2493.4694528800014</v>
      </c>
      <c r="AW172" s="28">
        <v>1801.2419097600016</v>
      </c>
    </row>
    <row r="173" spans="1:49" x14ac:dyDescent="0.25">
      <c r="A173" s="9">
        <v>166</v>
      </c>
      <c r="B173" s="80" t="s">
        <v>158</v>
      </c>
      <c r="C173" s="108">
        <v>0.8</v>
      </c>
      <c r="D173" s="108" t="s">
        <v>380</v>
      </c>
      <c r="E173" s="91">
        <v>38336</v>
      </c>
      <c r="F173" s="91">
        <v>39814</v>
      </c>
      <c r="G173" s="111" t="s">
        <v>533</v>
      </c>
      <c r="H173" s="87">
        <f t="shared" si="83"/>
        <v>2885274.5146000003</v>
      </c>
      <c r="I173" s="21">
        <f t="shared" si="83"/>
        <v>491795.0410135698</v>
      </c>
      <c r="J173" s="22">
        <f t="shared" si="81"/>
        <v>0.17044999999999991</v>
      </c>
      <c r="K173" s="23">
        <f t="shared" si="84"/>
        <v>352058.48788361019</v>
      </c>
      <c r="L173" s="24">
        <v>49179.5</v>
      </c>
      <c r="M173" s="25">
        <f t="shared" si="82"/>
        <v>302878.98788361019</v>
      </c>
      <c r="N173" s="26">
        <v>300680.15399999998</v>
      </c>
      <c r="O173" s="27">
        <v>51250.932249299978</v>
      </c>
      <c r="P173" s="28">
        <v>38469.196947216056</v>
      </c>
      <c r="Q173" s="26">
        <v>188061.81360000002</v>
      </c>
      <c r="R173" s="27">
        <v>32055.136128120015</v>
      </c>
      <c r="S173" s="28">
        <v>24040.151067264029</v>
      </c>
      <c r="T173" s="26">
        <v>400954.32359999983</v>
      </c>
      <c r="U173" s="27">
        <v>68342.664457620005</v>
      </c>
      <c r="V173" s="28">
        <v>51470.942387819974</v>
      </c>
      <c r="W173" s="26">
        <v>405482.25839999988</v>
      </c>
      <c r="X173" s="27">
        <v>69114.450944279961</v>
      </c>
      <c r="Y173" s="28">
        <v>51235.209286260018</v>
      </c>
      <c r="Z173" s="26">
        <v>316384.20100000023</v>
      </c>
      <c r="AA173" s="27">
        <v>53927.687060449898</v>
      </c>
      <c r="AB173" s="28">
        <v>37597.370790278022</v>
      </c>
      <c r="AC173" s="26">
        <v>325233.38759999978</v>
      </c>
      <c r="AD173" s="27">
        <v>55436.030916419943</v>
      </c>
      <c r="AE173" s="28">
        <v>37025.648114544027</v>
      </c>
      <c r="AF173" s="26">
        <v>42742.47600000001</v>
      </c>
      <c r="AG173" s="27">
        <v>7285.4550342000011</v>
      </c>
      <c r="AH173" s="28">
        <v>4627.4783678760023</v>
      </c>
      <c r="AI173" s="26">
        <v>49217.697599999992</v>
      </c>
      <c r="AJ173" s="27">
        <v>8389.1565559199989</v>
      </c>
      <c r="AK173" s="28">
        <v>5864.6002396439962</v>
      </c>
      <c r="AL173" s="26">
        <v>142164.8952</v>
      </c>
      <c r="AM173" s="27">
        <v>24232.006386839999</v>
      </c>
      <c r="AN173" s="28">
        <v>16291.069341491999</v>
      </c>
      <c r="AO173" s="26">
        <v>156474.84</v>
      </c>
      <c r="AP173" s="27">
        <v>26671.136477999979</v>
      </c>
      <c r="AQ173" s="28">
        <v>18300.300399216012</v>
      </c>
      <c r="AR173" s="26">
        <v>317780.21160000039</v>
      </c>
      <c r="AS173" s="27">
        <v>54165.637067219985</v>
      </c>
      <c r="AT173" s="28">
        <v>38050.210742279989</v>
      </c>
      <c r="AU173" s="26">
        <v>240098.25599999982</v>
      </c>
      <c r="AV173" s="27">
        <v>40924.74773520005</v>
      </c>
      <c r="AW173" s="28">
        <v>29086.310199720017</v>
      </c>
    </row>
    <row r="174" spans="1:49" x14ac:dyDescent="0.25">
      <c r="A174" s="9">
        <v>167</v>
      </c>
      <c r="B174" s="80" t="s">
        <v>159</v>
      </c>
      <c r="C174" s="108">
        <v>7.4999999999999997E-2</v>
      </c>
      <c r="D174" s="108" t="s">
        <v>380</v>
      </c>
      <c r="E174" s="91">
        <v>36342</v>
      </c>
      <c r="F174" s="91">
        <v>39630</v>
      </c>
      <c r="G174" s="111" t="s">
        <v>534</v>
      </c>
      <c r="H174" s="87">
        <f t="shared" si="83"/>
        <v>203880.64220000012</v>
      </c>
      <c r="I174" s="21">
        <f t="shared" si="83"/>
        <v>40197.107416151972</v>
      </c>
      <c r="J174" s="22">
        <f t="shared" si="81"/>
        <v>0.19715999999999975</v>
      </c>
      <c r="K174" s="23">
        <f t="shared" si="84"/>
        <v>31192.797874937998</v>
      </c>
      <c r="L174" s="24">
        <v>4019.7</v>
      </c>
      <c r="M174" s="25">
        <f t="shared" si="82"/>
        <v>27173.097874937997</v>
      </c>
      <c r="N174" s="26">
        <v>37613.303200000017</v>
      </c>
      <c r="O174" s="27">
        <v>7415.838858911995</v>
      </c>
      <c r="P174" s="28">
        <v>5824.8004744919945</v>
      </c>
      <c r="Q174" s="26">
        <v>24361.796399999992</v>
      </c>
      <c r="R174" s="27">
        <v>4803.1717782239957</v>
      </c>
      <c r="S174" s="28">
        <v>3734.3531893640015</v>
      </c>
      <c r="T174" s="26">
        <v>49532.714400000055</v>
      </c>
      <c r="U174" s="27">
        <v>9765.8699711039826</v>
      </c>
      <c r="V174" s="28">
        <v>7709.8580535480023</v>
      </c>
      <c r="W174" s="26">
        <v>36719.11240000002</v>
      </c>
      <c r="X174" s="27">
        <v>7239.5402007839984</v>
      </c>
      <c r="Y174" s="28">
        <v>5661.6818566040001</v>
      </c>
      <c r="Z174" s="26">
        <v>8726.9428000000007</v>
      </c>
      <c r="AA174" s="27">
        <v>1720.6040424480011</v>
      </c>
      <c r="AB174" s="28">
        <v>1274.636593819999</v>
      </c>
      <c r="AC174" s="26">
        <v>126.12049999999999</v>
      </c>
      <c r="AD174" s="27">
        <v>24.86591778</v>
      </c>
      <c r="AE174" s="28">
        <v>19.807521789999999</v>
      </c>
      <c r="AF174" s="26">
        <v>80.277000000000001</v>
      </c>
      <c r="AG174" s="27">
        <v>15.82741332</v>
      </c>
      <c r="AH174" s="28">
        <v>11.409742090000002</v>
      </c>
      <c r="AI174" s="26">
        <v>531.65100000000018</v>
      </c>
      <c r="AJ174" s="27">
        <v>104.82031116</v>
      </c>
      <c r="AK174" s="28">
        <v>79.516925470000004</v>
      </c>
      <c r="AL174" s="26">
        <v>358.30600000000004</v>
      </c>
      <c r="AM174" s="27">
        <v>70.643610960000004</v>
      </c>
      <c r="AN174" s="28">
        <v>46.871029809999996</v>
      </c>
      <c r="AO174" s="26">
        <v>10280.094000000003</v>
      </c>
      <c r="AP174" s="27">
        <v>2026.8233330400005</v>
      </c>
      <c r="AQ174" s="28">
        <v>1509.6141398900002</v>
      </c>
      <c r="AR174" s="26">
        <v>11847.124499999994</v>
      </c>
      <c r="AS174" s="27">
        <v>2335.7790664200015</v>
      </c>
      <c r="AT174" s="28">
        <v>1733.0862747399985</v>
      </c>
      <c r="AU174" s="26">
        <v>23703.200000000001</v>
      </c>
      <c r="AV174" s="27">
        <v>4673.322911999996</v>
      </c>
      <c r="AW174" s="28">
        <v>3587.1620733199979</v>
      </c>
    </row>
    <row r="175" spans="1:49" x14ac:dyDescent="0.25">
      <c r="A175" s="19">
        <v>168</v>
      </c>
      <c r="B175" s="80" t="s">
        <v>160</v>
      </c>
      <c r="C175" s="108">
        <v>5.5E-2</v>
      </c>
      <c r="D175" s="108" t="s">
        <v>380</v>
      </c>
      <c r="E175" s="91">
        <v>36970</v>
      </c>
      <c r="F175" s="91">
        <v>39600</v>
      </c>
      <c r="G175" s="111" t="s">
        <v>535</v>
      </c>
      <c r="H175" s="87">
        <f t="shared" si="83"/>
        <v>253270.10460000002</v>
      </c>
      <c r="I175" s="21">
        <f t="shared" si="83"/>
        <v>49934.733822936003</v>
      </c>
      <c r="J175" s="22">
        <f t="shared" si="81"/>
        <v>0.19716</v>
      </c>
      <c r="K175" s="23">
        <f t="shared" si="84"/>
        <v>37531.430907335991</v>
      </c>
      <c r="L175" s="24">
        <v>4993.4600000000009</v>
      </c>
      <c r="M175" s="25">
        <f t="shared" si="82"/>
        <v>32537.970907335992</v>
      </c>
      <c r="N175" s="26">
        <v>22374.386700000006</v>
      </c>
      <c r="O175" s="27">
        <v>4411.3340817720027</v>
      </c>
      <c r="P175" s="28">
        <v>3452.4486740940019</v>
      </c>
      <c r="Q175" s="26">
        <v>15237.549900000011</v>
      </c>
      <c r="R175" s="27">
        <v>3004.2353382839974</v>
      </c>
      <c r="S175" s="28">
        <v>2349.4827117359996</v>
      </c>
      <c r="T175" s="26">
        <v>24537.635099999989</v>
      </c>
      <c r="U175" s="27">
        <v>4837.8401363160037</v>
      </c>
      <c r="V175" s="28">
        <v>3811.5718385729965</v>
      </c>
      <c r="W175" s="26">
        <v>31691.192400000007</v>
      </c>
      <c r="X175" s="27">
        <v>6248.2354935839994</v>
      </c>
      <c r="Y175" s="28">
        <v>4863.6084221159945</v>
      </c>
      <c r="Z175" s="26">
        <v>26237.391599999995</v>
      </c>
      <c r="AA175" s="27">
        <v>5172.9641278559984</v>
      </c>
      <c r="AB175" s="28">
        <v>3828.0692675910013</v>
      </c>
      <c r="AC175" s="26">
        <v>13659.90959999999</v>
      </c>
      <c r="AD175" s="27">
        <v>2693.1877767360002</v>
      </c>
      <c r="AE175" s="28">
        <v>1944.8853978419972</v>
      </c>
      <c r="AF175" s="26">
        <v>20275.37490000001</v>
      </c>
      <c r="AG175" s="27">
        <v>3997.4929152839968</v>
      </c>
      <c r="AH175" s="28">
        <v>2919.8244616320003</v>
      </c>
      <c r="AI175" s="26">
        <v>7509.3140999999969</v>
      </c>
      <c r="AJ175" s="27">
        <v>1480.5363679559991</v>
      </c>
      <c r="AK175" s="28">
        <v>1063.6096035149992</v>
      </c>
      <c r="AL175" s="26">
        <v>19954.067399999989</v>
      </c>
      <c r="AM175" s="27">
        <v>3934.143928583997</v>
      </c>
      <c r="AN175" s="28">
        <v>2791.0704281310022</v>
      </c>
      <c r="AO175" s="26">
        <v>17158.721100000013</v>
      </c>
      <c r="AP175" s="27">
        <v>3383.0134520760007</v>
      </c>
      <c r="AQ175" s="28">
        <v>2438.6677439369973</v>
      </c>
      <c r="AR175" s="26">
        <v>30723.519599999989</v>
      </c>
      <c r="AS175" s="27">
        <v>6057.4491243360062</v>
      </c>
      <c r="AT175" s="28">
        <v>4517.3875145610036</v>
      </c>
      <c r="AU175" s="26">
        <v>23911.042200000004</v>
      </c>
      <c r="AV175" s="27">
        <v>4714.3010801519958</v>
      </c>
      <c r="AW175" s="28">
        <v>3550.8048436079989</v>
      </c>
    </row>
    <row r="176" spans="1:49" x14ac:dyDescent="0.25">
      <c r="A176" s="9">
        <v>169</v>
      </c>
      <c r="B176" s="80" t="s">
        <v>161</v>
      </c>
      <c r="C176" s="108">
        <v>0.3</v>
      </c>
      <c r="D176" s="108" t="s">
        <v>380</v>
      </c>
      <c r="E176" s="91">
        <v>35885</v>
      </c>
      <c r="F176" s="91">
        <v>39448</v>
      </c>
      <c r="G176" s="111" t="s">
        <v>536</v>
      </c>
      <c r="H176" s="87">
        <f t="shared" si="83"/>
        <v>1250000.3899999997</v>
      </c>
      <c r="I176" s="21">
        <f t="shared" si="83"/>
        <v>224787.57013369998</v>
      </c>
      <c r="J176" s="22">
        <f t="shared" si="81"/>
        <v>0.17983000000000002</v>
      </c>
      <c r="K176" s="23">
        <f t="shared" si="84"/>
        <v>165585.68953732803</v>
      </c>
      <c r="L176" s="24">
        <v>22478.76</v>
      </c>
      <c r="M176" s="25">
        <f t="shared" si="82"/>
        <v>143106.92953732802</v>
      </c>
      <c r="N176" s="26">
        <v>104368.5816</v>
      </c>
      <c r="O176" s="27">
        <v>18768.602029128007</v>
      </c>
      <c r="P176" s="28">
        <v>14370.928134276</v>
      </c>
      <c r="Q176" s="26">
        <v>68677.151999999915</v>
      </c>
      <c r="R176" s="27">
        <v>12350.212244159991</v>
      </c>
      <c r="S176" s="28">
        <v>9384.6832413000084</v>
      </c>
      <c r="T176" s="26">
        <v>151368.72479999991</v>
      </c>
      <c r="U176" s="27">
        <v>27220.637780783993</v>
      </c>
      <c r="V176" s="28">
        <v>21027.008052263987</v>
      </c>
      <c r="W176" s="26">
        <v>146074.37399999998</v>
      </c>
      <c r="X176" s="27">
        <v>26268.554676419983</v>
      </c>
      <c r="Y176" s="28">
        <v>19947.802800275986</v>
      </c>
      <c r="Z176" s="26">
        <v>88217.542799999908</v>
      </c>
      <c r="AA176" s="27">
        <v>15864.160721724013</v>
      </c>
      <c r="AB176" s="28">
        <v>11498.049149076003</v>
      </c>
      <c r="AC176" s="26">
        <v>62532.451199999959</v>
      </c>
      <c r="AD176" s="27">
        <v>11245.210699296</v>
      </c>
      <c r="AE176" s="28">
        <v>7976.5242118440019</v>
      </c>
      <c r="AF176" s="26">
        <v>75161.784</v>
      </c>
      <c r="AG176" s="27">
        <v>13516.34361672</v>
      </c>
      <c r="AH176" s="28">
        <v>9937.4967726000013</v>
      </c>
      <c r="AI176" s="26">
        <v>55811.37000000001</v>
      </c>
      <c r="AJ176" s="27">
        <v>10036.558667100007</v>
      </c>
      <c r="AK176" s="28">
        <v>7255.8073931039989</v>
      </c>
      <c r="AL176" s="26">
        <v>101889.40079999993</v>
      </c>
      <c r="AM176" s="27">
        <v>18322.770945864002</v>
      </c>
      <c r="AN176" s="28">
        <v>12582.148362743999</v>
      </c>
      <c r="AO176" s="26">
        <v>127057.03079999995</v>
      </c>
      <c r="AP176" s="27">
        <v>22848.665848763991</v>
      </c>
      <c r="AQ176" s="28">
        <v>16196.655725880022</v>
      </c>
      <c r="AR176" s="26">
        <v>146917.44480000003</v>
      </c>
      <c r="AS176" s="27">
        <v>26420.164098384001</v>
      </c>
      <c r="AT176" s="28">
        <v>19015.116851903997</v>
      </c>
      <c r="AU176" s="26">
        <v>121924.53319999989</v>
      </c>
      <c r="AV176" s="27">
        <v>21925.688805355985</v>
      </c>
      <c r="AW176" s="28">
        <v>16393.468842060003</v>
      </c>
    </row>
    <row r="177" spans="1:49" x14ac:dyDescent="0.25">
      <c r="A177" s="9">
        <v>170</v>
      </c>
      <c r="B177" s="80" t="s">
        <v>162</v>
      </c>
      <c r="C177" s="108">
        <v>2.5000000000000001E-2</v>
      </c>
      <c r="D177" s="108" t="s">
        <v>380</v>
      </c>
      <c r="E177" s="91">
        <v>37391</v>
      </c>
      <c r="F177" s="91">
        <v>39995</v>
      </c>
      <c r="G177" s="111" t="s">
        <v>537</v>
      </c>
      <c r="H177" s="87">
        <f t="shared" si="83"/>
        <v>53936.475600000027</v>
      </c>
      <c r="I177" s="21">
        <f t="shared" si="83"/>
        <v>10634.115529296001</v>
      </c>
      <c r="J177" s="22">
        <f t="shared" si="81"/>
        <v>0.19715999999999992</v>
      </c>
      <c r="K177" s="23">
        <f t="shared" si="84"/>
        <v>8171.0188876720013</v>
      </c>
      <c r="L177" s="24">
        <v>1063.3900000000001</v>
      </c>
      <c r="M177" s="25">
        <f t="shared" si="82"/>
        <v>7107.6288876720009</v>
      </c>
      <c r="N177" s="26">
        <v>8379.2250000000058</v>
      </c>
      <c r="O177" s="27">
        <v>1652.0480009999987</v>
      </c>
      <c r="P177" s="28">
        <v>1285.726232</v>
      </c>
      <c r="Q177" s="26">
        <v>3862.2000000000003</v>
      </c>
      <c r="R177" s="27">
        <v>761.47135199999957</v>
      </c>
      <c r="S177" s="28">
        <v>587.97043774999963</v>
      </c>
      <c r="T177" s="26">
        <v>13381.075000000013</v>
      </c>
      <c r="U177" s="27">
        <v>2638.2127470000005</v>
      </c>
      <c r="V177" s="28">
        <v>2089.3962150000007</v>
      </c>
      <c r="W177" s="26">
        <v>5182.4460000000017</v>
      </c>
      <c r="X177" s="27">
        <v>1021.7710533599993</v>
      </c>
      <c r="Y177" s="28">
        <v>813.15382205799983</v>
      </c>
      <c r="Z177" s="26">
        <v>5272.5254999999988</v>
      </c>
      <c r="AA177" s="27">
        <v>1039.531127580002</v>
      </c>
      <c r="AB177" s="28">
        <v>754.18034871599991</v>
      </c>
      <c r="AC177" s="26">
        <v>140.1164000000002</v>
      </c>
      <c r="AD177" s="27">
        <v>27.625349424000035</v>
      </c>
      <c r="AE177" s="28">
        <v>18.714086518999995</v>
      </c>
      <c r="AF177" s="26">
        <v>950.39269999999988</v>
      </c>
      <c r="AG177" s="27">
        <v>187.37942473199996</v>
      </c>
      <c r="AH177" s="28">
        <v>143.76324709400004</v>
      </c>
      <c r="AI177" s="26">
        <v>622.19369999999856</v>
      </c>
      <c r="AJ177" s="27">
        <v>122.67170989199985</v>
      </c>
      <c r="AK177" s="28">
        <v>87.200751698999994</v>
      </c>
      <c r="AL177" s="26">
        <v>461.74579999999992</v>
      </c>
      <c r="AM177" s="27">
        <v>91.037801927999993</v>
      </c>
      <c r="AN177" s="28">
        <v>60.056965810000015</v>
      </c>
      <c r="AO177" s="26">
        <v>6407.7312000000074</v>
      </c>
      <c r="AP177" s="27">
        <v>1263.3482833920007</v>
      </c>
      <c r="AQ177" s="28">
        <v>936.7078859420003</v>
      </c>
      <c r="AR177" s="26">
        <v>1469.3267999999994</v>
      </c>
      <c r="AS177" s="27">
        <v>289.692471888</v>
      </c>
      <c r="AT177" s="28">
        <v>195.53904332100004</v>
      </c>
      <c r="AU177" s="26">
        <v>7807.497500000004</v>
      </c>
      <c r="AV177" s="27">
        <v>1539.3262071000006</v>
      </c>
      <c r="AW177" s="28">
        <v>1198.6098517630001</v>
      </c>
    </row>
    <row r="178" spans="1:49" x14ac:dyDescent="0.25">
      <c r="A178" s="19">
        <v>171</v>
      </c>
      <c r="B178" s="80" t="s">
        <v>163</v>
      </c>
      <c r="C178" s="108">
        <v>0.17</v>
      </c>
      <c r="D178" s="108" t="s">
        <v>380</v>
      </c>
      <c r="E178" s="91">
        <v>37613</v>
      </c>
      <c r="F178" s="91">
        <v>39934</v>
      </c>
      <c r="G178" s="111" t="s">
        <v>538</v>
      </c>
      <c r="H178" s="87">
        <f t="shared" si="83"/>
        <v>59652.704000000005</v>
      </c>
      <c r="I178" s="21">
        <f t="shared" si="83"/>
        <v>11400.824788479997</v>
      </c>
      <c r="J178" s="22">
        <f t="shared" si="81"/>
        <v>0.19111999999999993</v>
      </c>
      <c r="K178" s="23">
        <f t="shared" si="84"/>
        <v>8616.4537746400019</v>
      </c>
      <c r="L178" s="24">
        <v>1140.0899999999999</v>
      </c>
      <c r="M178" s="25">
        <f t="shared" si="82"/>
        <v>7476.3637746400018</v>
      </c>
      <c r="N178" s="26">
        <v>10281.800000000003</v>
      </c>
      <c r="O178" s="27">
        <v>1965.0576160000003</v>
      </c>
      <c r="P178" s="28">
        <v>1508.5323068799999</v>
      </c>
      <c r="Q178" s="26">
        <v>4129.92</v>
      </c>
      <c r="R178" s="27">
        <v>789.31031039999971</v>
      </c>
      <c r="S178" s="28">
        <v>603.53250808000007</v>
      </c>
      <c r="T178" s="26">
        <v>14362.072000000002</v>
      </c>
      <c r="U178" s="27">
        <v>2744.8792006400004</v>
      </c>
      <c r="V178" s="28">
        <v>2171.9566753600006</v>
      </c>
      <c r="W178" s="26">
        <v>1862.1280000000004</v>
      </c>
      <c r="X178" s="27">
        <v>355.88990335999983</v>
      </c>
      <c r="Y178" s="28">
        <v>269.74637103999999</v>
      </c>
      <c r="Z178" s="26">
        <v>1054.4079999999999</v>
      </c>
      <c r="AA178" s="27">
        <v>201.51845695999995</v>
      </c>
      <c r="AB178" s="28">
        <v>126.94806431999997</v>
      </c>
      <c r="AC178" s="26">
        <v>873.7680000000006</v>
      </c>
      <c r="AD178" s="27">
        <v>166.99454015999999</v>
      </c>
      <c r="AE178" s="28">
        <v>110.92477896</v>
      </c>
      <c r="AF178" s="26">
        <v>543.59199999999998</v>
      </c>
      <c r="AG178" s="27">
        <v>103.89130304000001</v>
      </c>
      <c r="AH178" s="28">
        <v>56.830215840000001</v>
      </c>
      <c r="AI178" s="26">
        <v>896.2800000000027</v>
      </c>
      <c r="AJ178" s="27">
        <v>171.29703360000025</v>
      </c>
      <c r="AK178" s="28">
        <v>121.0693575200001</v>
      </c>
      <c r="AL178" s="26">
        <v>1323.3119999999997</v>
      </c>
      <c r="AM178" s="27">
        <v>252.91138943999971</v>
      </c>
      <c r="AN178" s="28">
        <v>173.74166248000006</v>
      </c>
      <c r="AO178" s="26">
        <v>8112.9520000000002</v>
      </c>
      <c r="AP178" s="27">
        <v>1550.5473862399988</v>
      </c>
      <c r="AQ178" s="28">
        <v>1094.2899253600003</v>
      </c>
      <c r="AR178" s="26">
        <v>2211.4879999999985</v>
      </c>
      <c r="AS178" s="27">
        <v>422.65958656000015</v>
      </c>
      <c r="AT178" s="28">
        <v>299.66876144000003</v>
      </c>
      <c r="AU178" s="26">
        <v>14000.984000000006</v>
      </c>
      <c r="AV178" s="27">
        <v>2675.8680620799987</v>
      </c>
      <c r="AW178" s="28">
        <v>2079.2131473600007</v>
      </c>
    </row>
    <row r="179" spans="1:49" x14ac:dyDescent="0.25">
      <c r="A179" s="9">
        <v>172</v>
      </c>
      <c r="B179" s="80" t="s">
        <v>164</v>
      </c>
      <c r="C179" s="108">
        <v>0.39500000000000002</v>
      </c>
      <c r="D179" s="108" t="s">
        <v>380</v>
      </c>
      <c r="E179" s="91">
        <v>37568</v>
      </c>
      <c r="F179" s="91">
        <v>39448</v>
      </c>
      <c r="G179" s="111" t="s">
        <v>539</v>
      </c>
      <c r="H179" s="87">
        <f t="shared" si="83"/>
        <v>1821021.0791999998</v>
      </c>
      <c r="I179" s="21">
        <f t="shared" si="83"/>
        <v>327474.22067253594</v>
      </c>
      <c r="J179" s="22">
        <f t="shared" si="81"/>
        <v>0.17982999999999999</v>
      </c>
      <c r="K179" s="23">
        <f t="shared" si="84"/>
        <v>239019.56240746801</v>
      </c>
      <c r="L179" s="24">
        <v>32747.420000000002</v>
      </c>
      <c r="M179" s="25">
        <f t="shared" si="82"/>
        <v>206272.142407468</v>
      </c>
      <c r="N179" s="26">
        <v>153937.77359999999</v>
      </c>
      <c r="O179" s="27">
        <v>27682.629826487973</v>
      </c>
      <c r="P179" s="28">
        <v>21210.181790856001</v>
      </c>
      <c r="Q179" s="26">
        <v>131982.34440000003</v>
      </c>
      <c r="R179" s="27">
        <v>23734.384993452011</v>
      </c>
      <c r="S179" s="28">
        <v>18032.549264040004</v>
      </c>
      <c r="T179" s="26">
        <v>223483.59479999985</v>
      </c>
      <c r="U179" s="27">
        <v>40189.054852884045</v>
      </c>
      <c r="V179" s="28">
        <v>30917.110207092021</v>
      </c>
      <c r="W179" s="26">
        <v>240560.27159999975</v>
      </c>
      <c r="X179" s="27">
        <v>43259.953641827968</v>
      </c>
      <c r="Y179" s="28">
        <v>32648.661120144039</v>
      </c>
      <c r="Z179" s="26">
        <v>187187.826</v>
      </c>
      <c r="AA179" s="27">
        <v>33661.986749579992</v>
      </c>
      <c r="AB179" s="28">
        <v>23984.62839794398</v>
      </c>
      <c r="AC179" s="26">
        <v>161442.27960000001</v>
      </c>
      <c r="AD179" s="27">
        <v>29032.16514046798</v>
      </c>
      <c r="AE179" s="28">
        <v>20087.555339255996</v>
      </c>
      <c r="AF179" s="26">
        <v>130520.40240000006</v>
      </c>
      <c r="AG179" s="27">
        <v>23471.483963592007</v>
      </c>
      <c r="AH179" s="28">
        <v>16337.924044775993</v>
      </c>
      <c r="AI179" s="26">
        <v>77027.877600000051</v>
      </c>
      <c r="AJ179" s="27">
        <v>13851.923228808018</v>
      </c>
      <c r="AK179" s="28">
        <v>9654.4271321040051</v>
      </c>
      <c r="AL179" s="26">
        <v>88274.302800000107</v>
      </c>
      <c r="AM179" s="27">
        <v>15874.367872523999</v>
      </c>
      <c r="AN179" s="28">
        <v>10843.197898943985</v>
      </c>
      <c r="AO179" s="26">
        <v>72417.70560000003</v>
      </c>
      <c r="AP179" s="27">
        <v>13022.875998047994</v>
      </c>
      <c r="AQ179" s="28">
        <v>9137.6803288680003</v>
      </c>
      <c r="AR179" s="26">
        <v>164411.96759999977</v>
      </c>
      <c r="AS179" s="27">
        <v>29566.204133508007</v>
      </c>
      <c r="AT179" s="28">
        <v>21205.964814420004</v>
      </c>
      <c r="AU179" s="26">
        <v>189774.7332000001</v>
      </c>
      <c r="AV179" s="27">
        <v>34127.190271355998</v>
      </c>
      <c r="AW179" s="28">
        <v>24959.682069023995</v>
      </c>
    </row>
    <row r="180" spans="1:49" x14ac:dyDescent="0.25">
      <c r="A180" s="9">
        <v>173</v>
      </c>
      <c r="B180" s="80" t="s">
        <v>165</v>
      </c>
      <c r="C180" s="108">
        <v>0.12</v>
      </c>
      <c r="D180" s="108" t="s">
        <v>380</v>
      </c>
      <c r="E180" s="91">
        <v>34182</v>
      </c>
      <c r="F180" s="91">
        <v>39479</v>
      </c>
      <c r="G180" s="111" t="s">
        <v>540</v>
      </c>
      <c r="H180" s="87">
        <f t="shared" si="83"/>
        <v>455000.89219999971</v>
      </c>
      <c r="I180" s="21">
        <f t="shared" si="83"/>
        <v>89057.32463030603</v>
      </c>
      <c r="J180" s="22">
        <f t="shared" si="81"/>
        <v>0.19573000000000018</v>
      </c>
      <c r="K180" s="23">
        <f t="shared" si="84"/>
        <v>67452.506481311982</v>
      </c>
      <c r="L180" s="24">
        <v>8905.74</v>
      </c>
      <c r="M180" s="25">
        <f t="shared" si="82"/>
        <v>58546.766481311985</v>
      </c>
      <c r="N180" s="26">
        <v>62541.388799999986</v>
      </c>
      <c r="O180" s="27">
        <v>12241.226029823994</v>
      </c>
      <c r="P180" s="28">
        <v>9575.5599128099839</v>
      </c>
      <c r="Q180" s="26">
        <v>51897.417000000001</v>
      </c>
      <c r="R180" s="27">
        <v>10157.881429409996</v>
      </c>
      <c r="S180" s="28">
        <v>7925.6870640240022</v>
      </c>
      <c r="T180" s="26">
        <v>69250.289999999892</v>
      </c>
      <c r="U180" s="27">
        <v>13554.359261700019</v>
      </c>
      <c r="V180" s="28">
        <v>10679.429647170004</v>
      </c>
      <c r="W180" s="26">
        <v>63616.35779999994</v>
      </c>
      <c r="X180" s="27">
        <v>12451.629712194002</v>
      </c>
      <c r="Y180" s="28">
        <v>9686.8319651639886</v>
      </c>
      <c r="Z180" s="26">
        <v>56285.843999999939</v>
      </c>
      <c r="AA180" s="27">
        <v>11016.82824612002</v>
      </c>
      <c r="AB180" s="28">
        <v>8126.7520881059963</v>
      </c>
      <c r="AC180" s="26">
        <v>43500.831599999969</v>
      </c>
      <c r="AD180" s="27">
        <v>8514.4177690679953</v>
      </c>
      <c r="AE180" s="28">
        <v>6129.0842027759973</v>
      </c>
      <c r="AF180" s="26">
        <v>48808.837200000016</v>
      </c>
      <c r="AG180" s="27">
        <v>9553.3537051559979</v>
      </c>
      <c r="AH180" s="28">
        <v>6871.2659757599986</v>
      </c>
      <c r="AI180" s="26">
        <v>37080.925799999983</v>
      </c>
      <c r="AJ180" s="27">
        <v>7257.849606834</v>
      </c>
      <c r="AK180" s="28">
        <v>5336.683246098014</v>
      </c>
      <c r="AL180" s="26">
        <v>22019</v>
      </c>
      <c r="AM180" s="27">
        <v>4309.7788700000001</v>
      </c>
      <c r="AN180" s="28">
        <v>3121.2123794040012</v>
      </c>
      <c r="AO180" s="26">
        <v>0</v>
      </c>
      <c r="AP180" s="27">
        <v>0</v>
      </c>
      <c r="AQ180" s="28">
        <v>0</v>
      </c>
      <c r="AR180" s="26">
        <v>0</v>
      </c>
      <c r="AS180" s="27">
        <v>0</v>
      </c>
      <c r="AT180" s="28">
        <v>0</v>
      </c>
      <c r="AU180" s="26">
        <v>0</v>
      </c>
      <c r="AV180" s="27">
        <v>0</v>
      </c>
      <c r="AW180" s="28">
        <v>0</v>
      </c>
    </row>
    <row r="181" spans="1:49" x14ac:dyDescent="0.25">
      <c r="A181" s="19">
        <v>174</v>
      </c>
      <c r="B181" s="80" t="s">
        <v>166</v>
      </c>
      <c r="C181" s="108">
        <v>0.4</v>
      </c>
      <c r="D181" s="108" t="s">
        <v>380</v>
      </c>
      <c r="E181" s="91">
        <v>35226</v>
      </c>
      <c r="F181" s="91">
        <v>39479</v>
      </c>
      <c r="G181" s="111" t="s">
        <v>541</v>
      </c>
      <c r="H181" s="87">
        <f t="shared" si="83"/>
        <v>1194181.6431999996</v>
      </c>
      <c r="I181" s="21">
        <f t="shared" si="83"/>
        <v>214749.68489665605</v>
      </c>
      <c r="J181" s="22">
        <f t="shared" si="81"/>
        <v>0.1798300000000001</v>
      </c>
      <c r="K181" s="23">
        <f t="shared" si="84"/>
        <v>160309.32852539199</v>
      </c>
      <c r="L181" s="24">
        <v>21474.98</v>
      </c>
      <c r="M181" s="25">
        <f t="shared" si="82"/>
        <v>138834.34852539198</v>
      </c>
      <c r="N181" s="26">
        <v>192317.74879999994</v>
      </c>
      <c r="O181" s="27">
        <v>34584.500766704019</v>
      </c>
      <c r="P181" s="28">
        <v>26406.376242463994</v>
      </c>
      <c r="Q181" s="26">
        <v>123533.16639999983</v>
      </c>
      <c r="R181" s="27">
        <v>22214.969313711983</v>
      </c>
      <c r="S181" s="28">
        <v>16921.676801903996</v>
      </c>
      <c r="T181" s="26">
        <v>208072.7488</v>
      </c>
      <c r="U181" s="27">
        <v>37417.722416704033</v>
      </c>
      <c r="V181" s="28">
        <v>28908.539582527959</v>
      </c>
      <c r="W181" s="26">
        <v>164354.44159999996</v>
      </c>
      <c r="X181" s="27">
        <v>29555.859232927985</v>
      </c>
      <c r="Y181" s="28">
        <v>22322.137284624005</v>
      </c>
      <c r="Z181" s="26">
        <v>55473.323199999926</v>
      </c>
      <c r="AA181" s="27">
        <v>9975.7677110559889</v>
      </c>
      <c r="AB181" s="28">
        <v>7149.5234938079948</v>
      </c>
      <c r="AC181" s="26">
        <v>30501.726400000036</v>
      </c>
      <c r="AD181" s="27">
        <v>5485.1254585120041</v>
      </c>
      <c r="AE181" s="28">
        <v>3821.0472186240008</v>
      </c>
      <c r="AF181" s="26">
        <v>25874.745599999987</v>
      </c>
      <c r="AG181" s="27">
        <v>4653.0555012479999</v>
      </c>
      <c r="AH181" s="28">
        <v>3315.6830493760044</v>
      </c>
      <c r="AI181" s="26">
        <v>27859.280000000006</v>
      </c>
      <c r="AJ181" s="27">
        <v>5009.9343223999995</v>
      </c>
      <c r="AK181" s="28">
        <v>3679.575124271998</v>
      </c>
      <c r="AL181" s="26">
        <v>53329.036800000024</v>
      </c>
      <c r="AM181" s="27">
        <v>9590.1606877439917</v>
      </c>
      <c r="AN181" s="28">
        <v>6590.7289286080013</v>
      </c>
      <c r="AO181" s="26">
        <v>104460.85600000004</v>
      </c>
      <c r="AP181" s="27">
        <v>18785.195734480014</v>
      </c>
      <c r="AQ181" s="28">
        <v>13458.171887024002</v>
      </c>
      <c r="AR181" s="26">
        <v>62269.393599999974</v>
      </c>
      <c r="AS181" s="27">
        <v>11197.905051088001</v>
      </c>
      <c r="AT181" s="28">
        <v>8103.5104471040077</v>
      </c>
      <c r="AU181" s="26">
        <v>146135.17599999995</v>
      </c>
      <c r="AV181" s="27">
        <v>26279.488700080048</v>
      </c>
      <c r="AW181" s="28">
        <v>19632.358465056022</v>
      </c>
    </row>
    <row r="182" spans="1:49" x14ac:dyDescent="0.25">
      <c r="A182" s="9">
        <v>175</v>
      </c>
      <c r="B182" s="80" t="s">
        <v>167</v>
      </c>
      <c r="C182" s="108">
        <v>0.16</v>
      </c>
      <c r="D182" s="108" t="s">
        <v>380</v>
      </c>
      <c r="E182" s="91">
        <v>36875</v>
      </c>
      <c r="F182" s="91">
        <v>39479</v>
      </c>
      <c r="G182" s="111" t="s">
        <v>542</v>
      </c>
      <c r="H182" s="87">
        <f t="shared" si="83"/>
        <v>619999.50199999975</v>
      </c>
      <c r="I182" s="21">
        <f t="shared" si="83"/>
        <v>118494.30482224002</v>
      </c>
      <c r="J182" s="22">
        <f t="shared" si="81"/>
        <v>0.19112000000000012</v>
      </c>
      <c r="K182" s="23">
        <f t="shared" si="84"/>
        <v>88543.140106719991</v>
      </c>
      <c r="L182" s="24">
        <v>11849.46</v>
      </c>
      <c r="M182" s="25">
        <f t="shared" si="82"/>
        <v>76693.680106719985</v>
      </c>
      <c r="N182" s="26">
        <v>73278.978000000003</v>
      </c>
      <c r="O182" s="27">
        <v>14005.078275359987</v>
      </c>
      <c r="P182" s="28">
        <v>10835.176388603992</v>
      </c>
      <c r="Q182" s="26">
        <v>41633.53440000007</v>
      </c>
      <c r="R182" s="27">
        <v>7957.0010945280046</v>
      </c>
      <c r="S182" s="28">
        <v>6180.069193908007</v>
      </c>
      <c r="T182" s="26">
        <v>74521.263599999991</v>
      </c>
      <c r="U182" s="27">
        <v>14242.503899232008</v>
      </c>
      <c r="V182" s="28">
        <v>11182.668368807965</v>
      </c>
      <c r="W182" s="26">
        <v>94564.730399999797</v>
      </c>
      <c r="X182" s="27">
        <v>18073.211274048004</v>
      </c>
      <c r="Y182" s="28">
        <v>13981.304148948013</v>
      </c>
      <c r="Z182" s="26">
        <v>70241.201999999976</v>
      </c>
      <c r="AA182" s="27">
        <v>13424.498526240022</v>
      </c>
      <c r="AB182" s="28">
        <v>9870.4551628920162</v>
      </c>
      <c r="AC182" s="26">
        <v>41587.697999999968</v>
      </c>
      <c r="AD182" s="27">
        <v>7948.2408417599927</v>
      </c>
      <c r="AE182" s="28">
        <v>5667.0930123959943</v>
      </c>
      <c r="AF182" s="26">
        <v>71583.416399999987</v>
      </c>
      <c r="AG182" s="27">
        <v>13681.022542367999</v>
      </c>
      <c r="AH182" s="28">
        <v>9874.3640132400069</v>
      </c>
      <c r="AI182" s="26">
        <v>23980.868399999988</v>
      </c>
      <c r="AJ182" s="27">
        <v>4583.2235686080021</v>
      </c>
      <c r="AK182" s="28">
        <v>3316.5266399999928</v>
      </c>
      <c r="AL182" s="26">
        <v>58334.805599999934</v>
      </c>
      <c r="AM182" s="27">
        <v>11148.948046272009</v>
      </c>
      <c r="AN182" s="28">
        <v>7869.7439165520027</v>
      </c>
      <c r="AO182" s="26">
        <v>51694.02239999998</v>
      </c>
      <c r="AP182" s="27">
        <v>9879.7615610879893</v>
      </c>
      <c r="AQ182" s="28">
        <v>7101.7480032239964</v>
      </c>
      <c r="AR182" s="26">
        <v>18578.982800000002</v>
      </c>
      <c r="AS182" s="27">
        <v>3550.8151927359986</v>
      </c>
      <c r="AT182" s="28">
        <v>2663.9912581479994</v>
      </c>
      <c r="AU182" s="26">
        <v>0</v>
      </c>
      <c r="AV182" s="27">
        <v>0</v>
      </c>
      <c r="AW182" s="28">
        <v>0</v>
      </c>
    </row>
    <row r="183" spans="1:49" x14ac:dyDescent="0.25">
      <c r="A183" s="9">
        <v>176</v>
      </c>
      <c r="B183" s="80" t="s">
        <v>168</v>
      </c>
      <c r="C183" s="108">
        <v>0.31</v>
      </c>
      <c r="D183" s="108" t="s">
        <v>380</v>
      </c>
      <c r="E183" s="91">
        <v>36917</v>
      </c>
      <c r="F183" s="91">
        <v>39873</v>
      </c>
      <c r="G183" s="111" t="s">
        <v>543</v>
      </c>
      <c r="H183" s="87">
        <f t="shared" si="83"/>
        <v>323851.5208</v>
      </c>
      <c r="I183" s="21">
        <f t="shared" si="83"/>
        <v>58238.218985463995</v>
      </c>
      <c r="J183" s="22">
        <f t="shared" si="81"/>
        <v>0.17982999999999999</v>
      </c>
      <c r="K183" s="23">
        <f t="shared" si="84"/>
        <v>43250.314467104014</v>
      </c>
      <c r="L183" s="24">
        <v>5823.82</v>
      </c>
      <c r="M183" s="25">
        <f t="shared" si="82"/>
        <v>37426.494467104014</v>
      </c>
      <c r="N183" s="26">
        <v>31500.865600000012</v>
      </c>
      <c r="O183" s="27">
        <v>5664.8006608479991</v>
      </c>
      <c r="P183" s="28">
        <v>4252.6154962080027</v>
      </c>
      <c r="Q183" s="26">
        <v>22333.087200000002</v>
      </c>
      <c r="R183" s="27">
        <v>4016.1590711759986</v>
      </c>
      <c r="S183" s="28">
        <v>3026.2437824880003</v>
      </c>
      <c r="T183" s="26">
        <v>72031.923199999961</v>
      </c>
      <c r="U183" s="27">
        <v>12953.500749055998</v>
      </c>
      <c r="V183" s="28">
        <v>9975.0062659840041</v>
      </c>
      <c r="W183" s="26">
        <v>63989.059999999976</v>
      </c>
      <c r="X183" s="27">
        <v>11507.1526598</v>
      </c>
      <c r="Y183" s="28">
        <v>8761.5721760480028</v>
      </c>
      <c r="Z183" s="26">
        <v>62680.895200000057</v>
      </c>
      <c r="AA183" s="27">
        <v>11271.905383816</v>
      </c>
      <c r="AB183" s="28">
        <v>8114.9499925919963</v>
      </c>
      <c r="AC183" s="26">
        <v>15462.530400000014</v>
      </c>
      <c r="AD183" s="27">
        <v>2780.6268418320005</v>
      </c>
      <c r="AE183" s="28">
        <v>1950.2900680799992</v>
      </c>
      <c r="AF183" s="26">
        <v>6424.5159999999987</v>
      </c>
      <c r="AG183" s="27">
        <v>1155.3207122799997</v>
      </c>
      <c r="AH183" s="28">
        <v>808.68597113600003</v>
      </c>
      <c r="AI183" s="26">
        <v>7.2800000000000004E-2</v>
      </c>
      <c r="AJ183" s="27">
        <v>1.3091624E-2</v>
      </c>
      <c r="AK183" s="28">
        <v>9.0810720000000008E-3</v>
      </c>
      <c r="AL183" s="26">
        <v>4972.0559999999969</v>
      </c>
      <c r="AM183" s="27">
        <v>894.12483048000013</v>
      </c>
      <c r="AN183" s="28">
        <v>592.28788472800022</v>
      </c>
      <c r="AO183" s="26">
        <v>18010.555199999995</v>
      </c>
      <c r="AP183" s="27">
        <v>3238.8381416159996</v>
      </c>
      <c r="AQ183" s="28">
        <v>2305.0173361439993</v>
      </c>
      <c r="AR183" s="26">
        <v>12018.343200000003</v>
      </c>
      <c r="AS183" s="27">
        <v>2161.2586576559979</v>
      </c>
      <c r="AT183" s="28">
        <v>1533.7829397439998</v>
      </c>
      <c r="AU183" s="26">
        <v>14427.615999999995</v>
      </c>
      <c r="AV183" s="27">
        <v>2594.5181852799992</v>
      </c>
      <c r="AW183" s="28">
        <v>1929.8534728800016</v>
      </c>
    </row>
    <row r="184" spans="1:49" x14ac:dyDescent="0.25">
      <c r="A184" s="19">
        <v>177</v>
      </c>
      <c r="B184" s="80" t="s">
        <v>169</v>
      </c>
      <c r="C184" s="108">
        <v>0.14499999999999999</v>
      </c>
      <c r="D184" s="108" t="s">
        <v>380</v>
      </c>
      <c r="E184" s="91">
        <v>36357</v>
      </c>
      <c r="F184" s="91">
        <v>39448</v>
      </c>
      <c r="G184" s="111" t="s">
        <v>544</v>
      </c>
      <c r="H184" s="87">
        <f t="shared" si="83"/>
        <v>405363.2735630403</v>
      </c>
      <c r="I184" s="21">
        <f t="shared" si="83"/>
        <v>79341.753534493837</v>
      </c>
      <c r="J184" s="22">
        <f t="shared" si="81"/>
        <v>0.1957299999999999</v>
      </c>
      <c r="K184" s="23">
        <f t="shared" si="84"/>
        <v>59738.334830689964</v>
      </c>
      <c r="L184" s="24">
        <v>7934.2</v>
      </c>
      <c r="M184" s="25">
        <f t="shared" si="82"/>
        <v>51804.134830689967</v>
      </c>
      <c r="N184" s="26">
        <v>51062.669923199988</v>
      </c>
      <c r="O184" s="27">
        <v>9994.4963840679466</v>
      </c>
      <c r="P184" s="28">
        <v>7783.51794026878</v>
      </c>
      <c r="Q184" s="26">
        <v>29522.969500439995</v>
      </c>
      <c r="R184" s="27">
        <v>5778.530820321118</v>
      </c>
      <c r="S184" s="28">
        <v>4499.4533461302644</v>
      </c>
      <c r="T184" s="26">
        <v>52673.373696839939</v>
      </c>
      <c r="U184" s="27">
        <v>10309.759433682499</v>
      </c>
      <c r="V184" s="28">
        <v>8169.7620448672033</v>
      </c>
      <c r="W184" s="26">
        <v>72672.699272160302</v>
      </c>
      <c r="X184" s="27">
        <v>14224.227428539867</v>
      </c>
      <c r="Y184" s="28">
        <v>11071.963691323388</v>
      </c>
      <c r="Z184" s="26">
        <v>41331.972728279994</v>
      </c>
      <c r="AA184" s="27">
        <v>8089.9070221062402</v>
      </c>
      <c r="AB184" s="28">
        <v>5986.5181766329069</v>
      </c>
      <c r="AC184" s="26">
        <v>13681.759568879997</v>
      </c>
      <c r="AD184" s="27">
        <v>2677.9308004168852</v>
      </c>
      <c r="AE184" s="28">
        <v>1760.9706162423811</v>
      </c>
      <c r="AF184" s="26">
        <v>12928.354728120004</v>
      </c>
      <c r="AG184" s="27">
        <v>2530.4668709349276</v>
      </c>
      <c r="AH184" s="28">
        <v>1733.4143347901634</v>
      </c>
      <c r="AI184" s="26">
        <v>10152.275073719999</v>
      </c>
      <c r="AJ184" s="27">
        <v>1987.1048001792158</v>
      </c>
      <c r="AK184" s="28">
        <v>1332.9815677577883</v>
      </c>
      <c r="AL184" s="26">
        <v>16449.997808399996</v>
      </c>
      <c r="AM184" s="27">
        <v>3219.7580710381317</v>
      </c>
      <c r="AN184" s="28">
        <v>2207.8855943868207</v>
      </c>
      <c r="AO184" s="26">
        <v>27482.051003159962</v>
      </c>
      <c r="AP184" s="27">
        <v>5379.0618428485013</v>
      </c>
      <c r="AQ184" s="28">
        <v>3898.3785455786469</v>
      </c>
      <c r="AR184" s="26">
        <v>29848.035598680006</v>
      </c>
      <c r="AS184" s="27">
        <v>5842.1560077296408</v>
      </c>
      <c r="AT184" s="28">
        <v>4243.7241210478305</v>
      </c>
      <c r="AU184" s="26">
        <v>47557.114661160027</v>
      </c>
      <c r="AV184" s="27">
        <v>9308.354052628858</v>
      </c>
      <c r="AW184" s="28">
        <v>7049.7648516637928</v>
      </c>
    </row>
    <row r="185" spans="1:49" x14ac:dyDescent="0.25">
      <c r="A185" s="9">
        <v>178</v>
      </c>
      <c r="B185" s="80" t="s">
        <v>170</v>
      </c>
      <c r="C185" s="108">
        <v>0.5</v>
      </c>
      <c r="D185" s="108" t="s">
        <v>380</v>
      </c>
      <c r="E185" s="91">
        <v>37126</v>
      </c>
      <c r="F185" s="91">
        <v>39479</v>
      </c>
      <c r="G185" s="111" t="s">
        <v>545</v>
      </c>
      <c r="H185" s="87">
        <f t="shared" si="83"/>
        <v>926407.24800000037</v>
      </c>
      <c r="I185" s="21">
        <f t="shared" si="83"/>
        <v>159962.73951216007</v>
      </c>
      <c r="J185" s="22">
        <f t="shared" si="81"/>
        <v>0.17267000000000002</v>
      </c>
      <c r="K185" s="23">
        <f t="shared" si="84"/>
        <v>116802.85726959998</v>
      </c>
      <c r="L185" s="24">
        <v>15996.299999999997</v>
      </c>
      <c r="M185" s="25">
        <f t="shared" si="82"/>
        <v>100806.55726959997</v>
      </c>
      <c r="N185" s="26">
        <v>108956.68800000011</v>
      </c>
      <c r="O185" s="27">
        <v>18813.551316960013</v>
      </c>
      <c r="P185" s="28">
        <v>14093.012643519995</v>
      </c>
      <c r="Q185" s="26">
        <v>99893.648000000088</v>
      </c>
      <c r="R185" s="27">
        <v>17248.636200159988</v>
      </c>
      <c r="S185" s="28">
        <v>12979.010706719993</v>
      </c>
      <c r="T185" s="26">
        <v>149221.88800000004</v>
      </c>
      <c r="U185" s="27">
        <v>25766.143400960049</v>
      </c>
      <c r="V185" s="28">
        <v>19648.893187519992</v>
      </c>
      <c r="W185" s="26">
        <v>158593.72800000012</v>
      </c>
      <c r="X185" s="27">
        <v>27384.379013760012</v>
      </c>
      <c r="Y185" s="28">
        <v>20517.254991680009</v>
      </c>
      <c r="Z185" s="26">
        <v>154944.67200000002</v>
      </c>
      <c r="AA185" s="27">
        <v>26754.296514239992</v>
      </c>
      <c r="AB185" s="28">
        <v>19086.031142079984</v>
      </c>
      <c r="AC185" s="26">
        <v>70393.072000000058</v>
      </c>
      <c r="AD185" s="27">
        <v>12154.771742239996</v>
      </c>
      <c r="AE185" s="28">
        <v>8224.5782598399965</v>
      </c>
      <c r="AF185" s="26">
        <v>41841.440000000002</v>
      </c>
      <c r="AG185" s="27">
        <v>7224.7614448000022</v>
      </c>
      <c r="AH185" s="28">
        <v>4998.3844396799996</v>
      </c>
      <c r="AI185" s="26">
        <v>25031.039999999997</v>
      </c>
      <c r="AJ185" s="27">
        <v>4322.1096767999989</v>
      </c>
      <c r="AK185" s="28">
        <v>2932.8425254400008</v>
      </c>
      <c r="AL185" s="26">
        <v>21886.655999999988</v>
      </c>
      <c r="AM185" s="27">
        <v>3779.1688915199998</v>
      </c>
      <c r="AN185" s="28">
        <v>2581.3461790400011</v>
      </c>
      <c r="AO185" s="26">
        <v>28603.135999999995</v>
      </c>
      <c r="AP185" s="27">
        <v>4938.9034931200031</v>
      </c>
      <c r="AQ185" s="28">
        <v>3424.2064124799986</v>
      </c>
      <c r="AR185" s="26">
        <v>28861.392000000003</v>
      </c>
      <c r="AS185" s="27">
        <v>4983.4965566399987</v>
      </c>
      <c r="AT185" s="28">
        <v>3505.4365067200001</v>
      </c>
      <c r="AU185" s="26">
        <v>38179.888000000014</v>
      </c>
      <c r="AV185" s="27">
        <v>6592.5212609599967</v>
      </c>
      <c r="AW185" s="28">
        <v>4811.8602748799967</v>
      </c>
    </row>
    <row r="186" spans="1:49" x14ac:dyDescent="0.25">
      <c r="A186" s="9">
        <v>179</v>
      </c>
      <c r="B186" s="80" t="s">
        <v>171</v>
      </c>
      <c r="C186" s="108">
        <v>0.45</v>
      </c>
      <c r="D186" s="108" t="s">
        <v>380</v>
      </c>
      <c r="E186" s="91">
        <v>36644</v>
      </c>
      <c r="F186" s="91">
        <v>39479</v>
      </c>
      <c r="G186" s="111" t="s">
        <v>546</v>
      </c>
      <c r="H186" s="87">
        <f t="shared" si="83"/>
        <v>750497.39199999988</v>
      </c>
      <c r="I186" s="21">
        <f t="shared" si="83"/>
        <v>129588.38467664001</v>
      </c>
      <c r="J186" s="22">
        <f t="shared" si="81"/>
        <v>0.17267000000000005</v>
      </c>
      <c r="K186" s="23">
        <f t="shared" si="84"/>
        <v>94729.083962239994</v>
      </c>
      <c r="L186" s="24">
        <v>12958.869999999995</v>
      </c>
      <c r="M186" s="25">
        <f t="shared" si="82"/>
        <v>81770.213962239999</v>
      </c>
      <c r="N186" s="26">
        <v>89598.543999999878</v>
      </c>
      <c r="O186" s="27">
        <v>15470.98059248</v>
      </c>
      <c r="P186" s="28">
        <v>11590.540251519997</v>
      </c>
      <c r="Q186" s="26">
        <v>81256.38400000002</v>
      </c>
      <c r="R186" s="27">
        <v>14030.539825280006</v>
      </c>
      <c r="S186" s="28">
        <v>10551.625762079999</v>
      </c>
      <c r="T186" s="26">
        <v>123258.51200000002</v>
      </c>
      <c r="U186" s="27">
        <v>21283.04726704002</v>
      </c>
      <c r="V186" s="28">
        <v>16233.930347519998</v>
      </c>
      <c r="W186" s="26">
        <v>129174.68799999999</v>
      </c>
      <c r="X186" s="27">
        <v>22304.593376959987</v>
      </c>
      <c r="Y186" s="28">
        <v>16724.289821280006</v>
      </c>
      <c r="Z186" s="26">
        <v>122864.57599999997</v>
      </c>
      <c r="AA186" s="27">
        <v>21215.026337919997</v>
      </c>
      <c r="AB186" s="28">
        <v>15110.368817439998</v>
      </c>
      <c r="AC186" s="26">
        <v>57636.719999999979</v>
      </c>
      <c r="AD186" s="27">
        <v>9952.1324424000086</v>
      </c>
      <c r="AE186" s="28">
        <v>6731.0101616000002</v>
      </c>
      <c r="AF186" s="26">
        <v>32575.119999999999</v>
      </c>
      <c r="AG186" s="27">
        <v>5624.7459703999984</v>
      </c>
      <c r="AH186" s="28">
        <v>3890.9650179199989</v>
      </c>
      <c r="AI186" s="26">
        <v>18913.120000000006</v>
      </c>
      <c r="AJ186" s="27">
        <v>3265.7284304000013</v>
      </c>
      <c r="AK186" s="28">
        <v>2242.2846175999998</v>
      </c>
      <c r="AL186" s="26">
        <v>15647.072000000004</v>
      </c>
      <c r="AM186" s="27">
        <v>2701.7799222400008</v>
      </c>
      <c r="AN186" s="28">
        <v>1840.9647782400002</v>
      </c>
      <c r="AO186" s="26">
        <v>22729.599999999988</v>
      </c>
      <c r="AP186" s="27">
        <v>3924.7200320000006</v>
      </c>
      <c r="AQ186" s="28">
        <v>2727.2167687999972</v>
      </c>
      <c r="AR186" s="26">
        <v>25069.903999999995</v>
      </c>
      <c r="AS186" s="27">
        <v>4328.8203236799973</v>
      </c>
      <c r="AT186" s="28">
        <v>3080.7095152000015</v>
      </c>
      <c r="AU186" s="26">
        <v>31773.151999999991</v>
      </c>
      <c r="AV186" s="27">
        <v>5486.2701558399949</v>
      </c>
      <c r="AW186" s="28">
        <v>4005.1781030399993</v>
      </c>
    </row>
    <row r="187" spans="1:49" x14ac:dyDescent="0.25">
      <c r="A187" s="19">
        <v>180</v>
      </c>
      <c r="B187" s="80" t="s">
        <v>172</v>
      </c>
      <c r="C187" s="108">
        <v>0.25</v>
      </c>
      <c r="D187" s="108" t="s">
        <v>380</v>
      </c>
      <c r="E187" s="91">
        <v>37207</v>
      </c>
      <c r="F187" s="91">
        <v>39479</v>
      </c>
      <c r="G187" s="111" t="s">
        <v>547</v>
      </c>
      <c r="H187" s="87">
        <f t="shared" si="83"/>
        <v>556869.56000000006</v>
      </c>
      <c r="I187" s="21">
        <f t="shared" si="83"/>
        <v>100141.8529748</v>
      </c>
      <c r="J187" s="22">
        <f t="shared" si="81"/>
        <v>0.17982999999999999</v>
      </c>
      <c r="K187" s="23">
        <f t="shared" si="84"/>
        <v>74132.898123760038</v>
      </c>
      <c r="L187" s="24">
        <v>10014.14</v>
      </c>
      <c r="M187" s="25">
        <f t="shared" si="82"/>
        <v>64118.758123760039</v>
      </c>
      <c r="N187" s="26">
        <v>65290.496000000057</v>
      </c>
      <c r="O187" s="27">
        <v>11741.189895680001</v>
      </c>
      <c r="P187" s="28">
        <v>8911.3403103199962</v>
      </c>
      <c r="Q187" s="26">
        <v>60241.392000000014</v>
      </c>
      <c r="R187" s="27">
        <v>10833.209523359999</v>
      </c>
      <c r="S187" s="28">
        <v>8250.8248954400024</v>
      </c>
      <c r="T187" s="26">
        <v>87529.271999999983</v>
      </c>
      <c r="U187" s="27">
        <v>15740.388983760005</v>
      </c>
      <c r="V187" s="28">
        <v>12146.376858160022</v>
      </c>
      <c r="W187" s="26">
        <v>91428.751999999979</v>
      </c>
      <c r="X187" s="27">
        <v>16441.632472159992</v>
      </c>
      <c r="Y187" s="28">
        <v>12488.687798720017</v>
      </c>
      <c r="Z187" s="26">
        <v>85143.407999999923</v>
      </c>
      <c r="AA187" s="27">
        <v>15311.33906063999</v>
      </c>
      <c r="AB187" s="28">
        <v>11058.634042080013</v>
      </c>
      <c r="AC187" s="26">
        <v>43054.024000000019</v>
      </c>
      <c r="AD187" s="27">
        <v>7742.405135920003</v>
      </c>
      <c r="AE187" s="28">
        <v>5338.5867136799989</v>
      </c>
      <c r="AF187" s="26">
        <v>26106.655999999995</v>
      </c>
      <c r="AG187" s="27">
        <v>4694.7599484799966</v>
      </c>
      <c r="AH187" s="28">
        <v>3314.1163341599972</v>
      </c>
      <c r="AI187" s="26">
        <v>17188.464000000004</v>
      </c>
      <c r="AJ187" s="27">
        <v>3091.0014811199994</v>
      </c>
      <c r="AK187" s="28">
        <v>2154.7354388000008</v>
      </c>
      <c r="AL187" s="26">
        <v>14763.696000000007</v>
      </c>
      <c r="AM187" s="27">
        <v>2654.9554516799999</v>
      </c>
      <c r="AN187" s="28">
        <v>1835.9541114399995</v>
      </c>
      <c r="AO187" s="26">
        <v>19639.87200000001</v>
      </c>
      <c r="AP187" s="27">
        <v>3531.8381817600002</v>
      </c>
      <c r="AQ187" s="28">
        <v>2496.557526080001</v>
      </c>
      <c r="AR187" s="26">
        <v>20782.824000000004</v>
      </c>
      <c r="AS187" s="27">
        <v>3737.3752399200007</v>
      </c>
      <c r="AT187" s="28">
        <v>2712.933832719998</v>
      </c>
      <c r="AU187" s="26">
        <v>25700.704000000012</v>
      </c>
      <c r="AV187" s="27">
        <v>4621.757600320002</v>
      </c>
      <c r="AW187" s="28">
        <v>3424.150262159998</v>
      </c>
    </row>
    <row r="188" spans="1:49" x14ac:dyDescent="0.25">
      <c r="A188" s="9">
        <v>181</v>
      </c>
      <c r="B188" s="80" t="s">
        <v>173</v>
      </c>
      <c r="C188" s="108">
        <v>0.2</v>
      </c>
      <c r="D188" s="108" t="s">
        <v>380</v>
      </c>
      <c r="E188" s="91">
        <v>36798</v>
      </c>
      <c r="F188" s="91">
        <v>39479</v>
      </c>
      <c r="G188" s="111" t="s">
        <v>548</v>
      </c>
      <c r="H188" s="87">
        <f t="shared" si="83"/>
        <v>283431.72560000001</v>
      </c>
      <c r="I188" s="21">
        <f t="shared" si="83"/>
        <v>54169.471396671986</v>
      </c>
      <c r="J188" s="22">
        <f t="shared" si="81"/>
        <v>0.19111999999999996</v>
      </c>
      <c r="K188" s="23">
        <f t="shared" si="84"/>
        <v>41609.096699504014</v>
      </c>
      <c r="L188" s="24">
        <v>5416.91</v>
      </c>
      <c r="M188" s="25">
        <f t="shared" si="82"/>
        <v>36192.186699504018</v>
      </c>
      <c r="N188" s="26">
        <v>48976.350400000018</v>
      </c>
      <c r="O188" s="27">
        <v>9360.3600884479893</v>
      </c>
      <c r="P188" s="28">
        <v>7267.8203109840033</v>
      </c>
      <c r="Q188" s="26">
        <v>32652.447999999989</v>
      </c>
      <c r="R188" s="27">
        <v>6240.5358617599913</v>
      </c>
      <c r="S188" s="28">
        <v>4835.2007413199972</v>
      </c>
      <c r="T188" s="26">
        <v>67982.60719999994</v>
      </c>
      <c r="U188" s="27">
        <v>12992.835888064008</v>
      </c>
      <c r="V188" s="28">
        <v>10238.998934888014</v>
      </c>
      <c r="W188" s="26">
        <v>44825.259200000037</v>
      </c>
      <c r="X188" s="27">
        <v>8567.0035383040031</v>
      </c>
      <c r="Y188" s="28">
        <v>6663.0628953519972</v>
      </c>
      <c r="Z188" s="26">
        <v>13254.126400000005</v>
      </c>
      <c r="AA188" s="27">
        <v>2533.1286375680002</v>
      </c>
      <c r="AB188" s="28">
        <v>1847.3249118400008</v>
      </c>
      <c r="AC188" s="26">
        <v>3407.9951999999976</v>
      </c>
      <c r="AD188" s="27">
        <v>651.33604262400024</v>
      </c>
      <c r="AE188" s="28">
        <v>470.83199527200009</v>
      </c>
      <c r="AF188" s="26">
        <v>2087.113600000002</v>
      </c>
      <c r="AG188" s="27">
        <v>398.88915123200042</v>
      </c>
      <c r="AH188" s="28">
        <v>270.59216493599996</v>
      </c>
      <c r="AI188" s="26">
        <v>5304.1759999999913</v>
      </c>
      <c r="AJ188" s="27">
        <v>1013.7341171200012</v>
      </c>
      <c r="AK188" s="28">
        <v>737.69669790399996</v>
      </c>
      <c r="AL188" s="26">
        <v>3396.5976000000028</v>
      </c>
      <c r="AM188" s="27">
        <v>649.157733312</v>
      </c>
      <c r="AN188" s="28">
        <v>458.09931018399999</v>
      </c>
      <c r="AO188" s="26">
        <v>12805.938400000005</v>
      </c>
      <c r="AP188" s="27">
        <v>2447.4709470080011</v>
      </c>
      <c r="AQ188" s="28">
        <v>1794.0066822240012</v>
      </c>
      <c r="AR188" s="26">
        <v>15706.720800000001</v>
      </c>
      <c r="AS188" s="27">
        <v>3001.8684792959998</v>
      </c>
      <c r="AT188" s="28">
        <v>2214.5752715999997</v>
      </c>
      <c r="AU188" s="26">
        <v>33032.392800000016</v>
      </c>
      <c r="AV188" s="27">
        <v>6313.1509119359989</v>
      </c>
      <c r="AW188" s="28">
        <v>4810.8867829999963</v>
      </c>
    </row>
    <row r="189" spans="1:49" x14ac:dyDescent="0.25">
      <c r="A189" s="9">
        <v>182</v>
      </c>
      <c r="B189" s="80" t="s">
        <v>174</v>
      </c>
      <c r="C189" s="108">
        <v>0.2</v>
      </c>
      <c r="D189" s="108" t="s">
        <v>380</v>
      </c>
      <c r="E189" s="91">
        <v>36941</v>
      </c>
      <c r="F189" s="91">
        <v>39479</v>
      </c>
      <c r="G189" s="111" t="s">
        <v>549</v>
      </c>
      <c r="H189" s="87">
        <f t="shared" si="83"/>
        <v>384231.14400000015</v>
      </c>
      <c r="I189" s="21">
        <f t="shared" si="83"/>
        <v>73434.256241280033</v>
      </c>
      <c r="J189" s="22">
        <f t="shared" si="81"/>
        <v>0.19112000000000001</v>
      </c>
      <c r="K189" s="23">
        <f t="shared" si="84"/>
        <v>55959.462580240019</v>
      </c>
      <c r="L189" s="24">
        <v>7343.43</v>
      </c>
      <c r="M189" s="25">
        <f t="shared" si="82"/>
        <v>48616.032580240018</v>
      </c>
      <c r="N189" s="26">
        <v>59877.688000000024</v>
      </c>
      <c r="O189" s="27">
        <v>11443.823730559998</v>
      </c>
      <c r="P189" s="28">
        <v>8916.7457067199957</v>
      </c>
      <c r="Q189" s="26">
        <v>45353.728000000039</v>
      </c>
      <c r="R189" s="27">
        <v>8668.0044953600136</v>
      </c>
      <c r="S189" s="28">
        <v>6693.0967065600016</v>
      </c>
      <c r="T189" s="26">
        <v>72462.495999999985</v>
      </c>
      <c r="U189" s="27">
        <v>13849.032235520008</v>
      </c>
      <c r="V189" s="28">
        <v>10876.044078560006</v>
      </c>
      <c r="W189" s="26">
        <v>51647.17599999997</v>
      </c>
      <c r="X189" s="27">
        <v>9870.8082771200006</v>
      </c>
      <c r="Y189" s="28">
        <v>7662.563944080006</v>
      </c>
      <c r="Z189" s="26">
        <v>16905.352000000003</v>
      </c>
      <c r="AA189" s="27">
        <v>3230.9508742400008</v>
      </c>
      <c r="AB189" s="28">
        <v>2366.7245364800015</v>
      </c>
      <c r="AC189" s="26">
        <v>7198.2639999999992</v>
      </c>
      <c r="AD189" s="27">
        <v>1375.7322156800008</v>
      </c>
      <c r="AE189" s="28">
        <v>983.38477583999997</v>
      </c>
      <c r="AF189" s="26">
        <v>5016.04</v>
      </c>
      <c r="AG189" s="27">
        <v>958.66556479999997</v>
      </c>
      <c r="AH189" s="28">
        <v>679.0048762399997</v>
      </c>
      <c r="AI189" s="26">
        <v>4951.1760000000013</v>
      </c>
      <c r="AJ189" s="27">
        <v>946.26875712000026</v>
      </c>
      <c r="AK189" s="28">
        <v>686.32879375999983</v>
      </c>
      <c r="AL189" s="26">
        <v>4237.6400000000003</v>
      </c>
      <c r="AM189" s="27">
        <v>809.89775679999991</v>
      </c>
      <c r="AN189" s="28">
        <v>575.92115079999985</v>
      </c>
      <c r="AO189" s="26">
        <v>47095.37600000004</v>
      </c>
      <c r="AP189" s="27">
        <v>9000.8682611199947</v>
      </c>
      <c r="AQ189" s="28">
        <v>6583.5683643199991</v>
      </c>
      <c r="AR189" s="26">
        <v>30655.800000000028</v>
      </c>
      <c r="AS189" s="27">
        <v>5858.9364960000021</v>
      </c>
      <c r="AT189" s="28">
        <v>4316.9207584799988</v>
      </c>
      <c r="AU189" s="26">
        <v>38830.408000000018</v>
      </c>
      <c r="AV189" s="27">
        <v>7421.26757696</v>
      </c>
      <c r="AW189" s="28">
        <v>5619.1588883999993</v>
      </c>
    </row>
    <row r="190" spans="1:49" x14ac:dyDescent="0.25">
      <c r="A190" s="19">
        <v>183</v>
      </c>
      <c r="B190" s="80" t="s">
        <v>175</v>
      </c>
      <c r="C190" s="108">
        <v>0.32500000000000001</v>
      </c>
      <c r="D190" s="108" t="s">
        <v>380</v>
      </c>
      <c r="E190" s="91">
        <v>36157</v>
      </c>
      <c r="F190" s="91">
        <v>39479</v>
      </c>
      <c r="G190" s="111" t="s">
        <v>550</v>
      </c>
      <c r="H190" s="87">
        <f t="shared" si="83"/>
        <v>499664.81999999983</v>
      </c>
      <c r="I190" s="21">
        <f t="shared" si="83"/>
        <v>89854.72458059997</v>
      </c>
      <c r="J190" s="22">
        <f t="shared" si="81"/>
        <v>0.17982999999999999</v>
      </c>
      <c r="K190" s="23">
        <f t="shared" si="84"/>
        <v>67757.678976600029</v>
      </c>
      <c r="L190" s="24">
        <v>8985.4600000000009</v>
      </c>
      <c r="M190" s="25">
        <f t="shared" si="82"/>
        <v>58772.21897660003</v>
      </c>
      <c r="N190" s="26">
        <v>90083.184000000008</v>
      </c>
      <c r="O190" s="27">
        <v>16199.658978720006</v>
      </c>
      <c r="P190" s="28">
        <v>12310.498359359997</v>
      </c>
      <c r="Q190" s="26">
        <v>32122.044000000002</v>
      </c>
      <c r="R190" s="27">
        <v>5776.5071725200014</v>
      </c>
      <c r="S190" s="28">
        <v>4410.2108176799984</v>
      </c>
      <c r="T190" s="26">
        <v>125362.4399999998</v>
      </c>
      <c r="U190" s="27">
        <v>22543.927585199974</v>
      </c>
      <c r="V190" s="28">
        <v>17419.261920480025</v>
      </c>
      <c r="W190" s="26">
        <v>87428.832000000009</v>
      </c>
      <c r="X190" s="27">
        <v>15722.326858560004</v>
      </c>
      <c r="Y190" s="28">
        <v>12108.885285359998</v>
      </c>
      <c r="Z190" s="26">
        <v>54874.38</v>
      </c>
      <c r="AA190" s="27">
        <v>9868.0597553999905</v>
      </c>
      <c r="AB190" s="28">
        <v>7080.4546657200008</v>
      </c>
      <c r="AC190" s="26">
        <v>3775.2839999999997</v>
      </c>
      <c r="AD190" s="27">
        <v>678.90932171999998</v>
      </c>
      <c r="AE190" s="28">
        <v>449.07291143999981</v>
      </c>
      <c r="AF190" s="26">
        <v>4729.7160000000003</v>
      </c>
      <c r="AG190" s="27">
        <v>850.54482827999982</v>
      </c>
      <c r="AH190" s="28">
        <v>632.20634255999971</v>
      </c>
      <c r="AI190" s="26">
        <v>5725.2240000000011</v>
      </c>
      <c r="AJ190" s="27">
        <v>1029.5670319199999</v>
      </c>
      <c r="AK190" s="28">
        <v>734.16945936000002</v>
      </c>
      <c r="AL190" s="26">
        <v>4778.2680000000018</v>
      </c>
      <c r="AM190" s="27">
        <v>859.27593444000036</v>
      </c>
      <c r="AN190" s="28">
        <v>595.62733043999992</v>
      </c>
      <c r="AO190" s="26">
        <v>16773.467999999993</v>
      </c>
      <c r="AP190" s="27">
        <v>3016.3727504400008</v>
      </c>
      <c r="AQ190" s="28">
        <v>2164.82576784</v>
      </c>
      <c r="AR190" s="26">
        <v>21956.880000000001</v>
      </c>
      <c r="AS190" s="27">
        <v>3948.5057303999997</v>
      </c>
      <c r="AT190" s="28">
        <v>2848.4549362800035</v>
      </c>
      <c r="AU190" s="26">
        <v>52055.100000000042</v>
      </c>
      <c r="AV190" s="27">
        <v>9361.0686330000026</v>
      </c>
      <c r="AW190" s="28">
        <v>7004.0111800800005</v>
      </c>
    </row>
    <row r="191" spans="1:49" x14ac:dyDescent="0.25">
      <c r="A191" s="9">
        <v>184</v>
      </c>
      <c r="B191" s="80" t="s">
        <v>176</v>
      </c>
      <c r="C191" s="108">
        <v>0.15</v>
      </c>
      <c r="D191" s="108" t="s">
        <v>380</v>
      </c>
      <c r="E191" s="91">
        <v>37463</v>
      </c>
      <c r="F191" s="91">
        <v>39479</v>
      </c>
      <c r="G191" s="111" t="s">
        <v>551</v>
      </c>
      <c r="H191" s="87">
        <f t="shared" si="83"/>
        <v>236314.68599999999</v>
      </c>
      <c r="I191" s="21">
        <f t="shared" si="83"/>
        <v>46253.87349078001</v>
      </c>
      <c r="J191" s="22">
        <f t="shared" si="81"/>
        <v>0.19573000000000004</v>
      </c>
      <c r="K191" s="23">
        <f t="shared" si="84"/>
        <v>35477.507861009995</v>
      </c>
      <c r="L191" s="24">
        <v>4625.3700000000008</v>
      </c>
      <c r="M191" s="25">
        <f t="shared" si="82"/>
        <v>30852.137861009993</v>
      </c>
      <c r="N191" s="26">
        <v>33396.453599999993</v>
      </c>
      <c r="O191" s="27">
        <v>6536.6878631279978</v>
      </c>
      <c r="P191" s="28">
        <v>5107.659803646</v>
      </c>
      <c r="Q191" s="26">
        <v>22838.655599999995</v>
      </c>
      <c r="R191" s="27">
        <v>4470.2100605879987</v>
      </c>
      <c r="S191" s="28">
        <v>3494.3764650660009</v>
      </c>
      <c r="T191" s="26">
        <v>47581.74779999999</v>
      </c>
      <c r="U191" s="27">
        <v>9313.1754968940113</v>
      </c>
      <c r="V191" s="28">
        <v>7356.399021228005</v>
      </c>
      <c r="W191" s="26">
        <v>35864.295599999998</v>
      </c>
      <c r="X191" s="27">
        <v>7019.7185777879959</v>
      </c>
      <c r="Y191" s="28">
        <v>5490.4214514659925</v>
      </c>
      <c r="Z191" s="26">
        <v>16352.958000000006</v>
      </c>
      <c r="AA191" s="27">
        <v>3200.764469340003</v>
      </c>
      <c r="AB191" s="28">
        <v>2369.4267566940002</v>
      </c>
      <c r="AC191" s="26">
        <v>2488.9229999999993</v>
      </c>
      <c r="AD191" s="27">
        <v>487.15689878999996</v>
      </c>
      <c r="AE191" s="28">
        <v>332.82294395999998</v>
      </c>
      <c r="AF191" s="26">
        <v>1255.0631999999998</v>
      </c>
      <c r="AG191" s="27">
        <v>245.65352013599994</v>
      </c>
      <c r="AH191" s="28">
        <v>191.07794474399998</v>
      </c>
      <c r="AI191" s="26">
        <v>9929.3039999999946</v>
      </c>
      <c r="AJ191" s="27">
        <v>1943.4626719199998</v>
      </c>
      <c r="AK191" s="28">
        <v>1403.2345980479997</v>
      </c>
      <c r="AL191" s="26">
        <v>4711.1466000000019</v>
      </c>
      <c r="AM191" s="27">
        <v>922.11272401800011</v>
      </c>
      <c r="AN191" s="28">
        <v>658.89227504999997</v>
      </c>
      <c r="AO191" s="26">
        <v>21351.337199999984</v>
      </c>
      <c r="AP191" s="27">
        <v>4179.0972301559987</v>
      </c>
      <c r="AQ191" s="28">
        <v>3088.5524350380001</v>
      </c>
      <c r="AR191" s="26">
        <v>14604.460799999995</v>
      </c>
      <c r="AS191" s="27">
        <v>2858.5311123840002</v>
      </c>
      <c r="AT191" s="28">
        <v>2124.539694833999</v>
      </c>
      <c r="AU191" s="26">
        <v>25940.340599999981</v>
      </c>
      <c r="AV191" s="27">
        <v>5077.3028656380066</v>
      </c>
      <c r="AW191" s="28">
        <v>3860.1044712359999</v>
      </c>
    </row>
    <row r="192" spans="1:49" x14ac:dyDescent="0.25">
      <c r="A192" s="9">
        <v>185</v>
      </c>
      <c r="B192" s="80" t="s">
        <v>177</v>
      </c>
      <c r="C192" s="108">
        <v>0.16500000000000001</v>
      </c>
      <c r="D192" s="108" t="s">
        <v>380</v>
      </c>
      <c r="E192" s="91">
        <v>37004</v>
      </c>
      <c r="F192" s="91">
        <v>39479</v>
      </c>
      <c r="G192" s="111" t="s">
        <v>552</v>
      </c>
      <c r="H192" s="87">
        <f t="shared" si="83"/>
        <v>231183.76499999984</v>
      </c>
      <c r="I192" s="21">
        <f t="shared" si="83"/>
        <v>44183.841166800026</v>
      </c>
      <c r="J192" s="22">
        <f t="shared" si="81"/>
        <v>0.19112000000000023</v>
      </c>
      <c r="K192" s="23">
        <f t="shared" si="84"/>
        <v>33672.571165397989</v>
      </c>
      <c r="L192" s="24">
        <v>4418.3999999999996</v>
      </c>
      <c r="M192" s="25">
        <f t="shared" si="82"/>
        <v>29254.171165397987</v>
      </c>
      <c r="N192" s="26">
        <v>32756.243399999981</v>
      </c>
      <c r="O192" s="27">
        <v>6260.3732386079973</v>
      </c>
      <c r="P192" s="28">
        <v>4855.1250457859951</v>
      </c>
      <c r="Q192" s="26">
        <v>21468.088799999961</v>
      </c>
      <c r="R192" s="27">
        <v>4102.981131456002</v>
      </c>
      <c r="S192" s="28">
        <v>3180.6866145180015</v>
      </c>
      <c r="T192" s="26">
        <v>47000.35560000001</v>
      </c>
      <c r="U192" s="27">
        <v>8982.7079622720084</v>
      </c>
      <c r="V192" s="28">
        <v>7053.3928390379924</v>
      </c>
      <c r="W192" s="26">
        <v>34507.090800000027</v>
      </c>
      <c r="X192" s="27">
        <v>6594.9951936960024</v>
      </c>
      <c r="Y192" s="28">
        <v>5133.7740126239996</v>
      </c>
      <c r="Z192" s="26">
        <v>15928.954799999963</v>
      </c>
      <c r="AA192" s="27">
        <v>3044.3418413760119</v>
      </c>
      <c r="AB192" s="28">
        <v>2207.1379644120007</v>
      </c>
      <c r="AC192" s="26">
        <v>2648.8818000000019</v>
      </c>
      <c r="AD192" s="27">
        <v>506.25428961599971</v>
      </c>
      <c r="AE192" s="28">
        <v>362.512355802</v>
      </c>
      <c r="AF192" s="26">
        <v>1374.7686000000006</v>
      </c>
      <c r="AG192" s="27">
        <v>262.745774832</v>
      </c>
      <c r="AH192" s="28">
        <v>195.09080784000014</v>
      </c>
      <c r="AI192" s="26">
        <v>7219.8672000000115</v>
      </c>
      <c r="AJ192" s="27">
        <v>1379.8610192640049</v>
      </c>
      <c r="AK192" s="28">
        <v>1010.3626717620002</v>
      </c>
      <c r="AL192" s="26">
        <v>5292.6450000000032</v>
      </c>
      <c r="AM192" s="27">
        <v>1011.5303123999978</v>
      </c>
      <c r="AN192" s="28">
        <v>698.33256324599949</v>
      </c>
      <c r="AO192" s="26">
        <v>18641.662199999908</v>
      </c>
      <c r="AP192" s="27">
        <v>3562.7944796640081</v>
      </c>
      <c r="AQ192" s="28">
        <v>2616.7331835540026</v>
      </c>
      <c r="AR192" s="26">
        <v>16434.100199999997</v>
      </c>
      <c r="AS192" s="27">
        <v>3140.8852302240057</v>
      </c>
      <c r="AT192" s="28">
        <v>2319.5402481299993</v>
      </c>
      <c r="AU192" s="26">
        <v>27911.106599999959</v>
      </c>
      <c r="AV192" s="27">
        <v>5334.3706933919839</v>
      </c>
      <c r="AW192" s="28">
        <v>4039.8828586860004</v>
      </c>
    </row>
    <row r="193" spans="1:49" x14ac:dyDescent="0.25">
      <c r="A193" s="19">
        <v>186</v>
      </c>
      <c r="B193" s="80" t="s">
        <v>178</v>
      </c>
      <c r="C193" s="108">
        <v>0.63</v>
      </c>
      <c r="D193" s="108" t="s">
        <v>380</v>
      </c>
      <c r="E193" s="91">
        <v>37614</v>
      </c>
      <c r="F193" s="91">
        <v>39995</v>
      </c>
      <c r="G193" s="111" t="s">
        <v>553</v>
      </c>
      <c r="H193" s="87">
        <f t="shared" si="83"/>
        <v>2659825.7800000017</v>
      </c>
      <c r="I193" s="21">
        <f t="shared" si="83"/>
        <v>453367.30420100002</v>
      </c>
      <c r="J193" s="22">
        <f t="shared" si="81"/>
        <v>0.17044999999999991</v>
      </c>
      <c r="K193" s="23">
        <f t="shared" si="84"/>
        <v>325184.18839219993</v>
      </c>
      <c r="L193" s="24">
        <v>45336.74</v>
      </c>
      <c r="M193" s="25">
        <f t="shared" si="82"/>
        <v>279847.44839219993</v>
      </c>
      <c r="N193" s="26">
        <v>249673.06000000006</v>
      </c>
      <c r="O193" s="27">
        <v>42556.773076999976</v>
      </c>
      <c r="P193" s="28">
        <v>31975.793459199962</v>
      </c>
      <c r="Q193" s="26">
        <v>137013.20000000019</v>
      </c>
      <c r="R193" s="27">
        <v>23353.899939999988</v>
      </c>
      <c r="S193" s="28">
        <v>17518.958723999996</v>
      </c>
      <c r="T193" s="26">
        <v>249748.86000000022</v>
      </c>
      <c r="U193" s="27">
        <v>42569.693187000034</v>
      </c>
      <c r="V193" s="28">
        <v>32402.796609000055</v>
      </c>
      <c r="W193" s="26">
        <v>353023.06000000011</v>
      </c>
      <c r="X193" s="27">
        <v>60172.780577000041</v>
      </c>
      <c r="Y193" s="28">
        <v>44823.892669199988</v>
      </c>
      <c r="Z193" s="26">
        <v>245286.06000000011</v>
      </c>
      <c r="AA193" s="27">
        <v>41809.008926999966</v>
      </c>
      <c r="AB193" s="28">
        <v>29512.204067199989</v>
      </c>
      <c r="AC193" s="26">
        <v>136496.39999999985</v>
      </c>
      <c r="AD193" s="27">
        <v>23265.811379999974</v>
      </c>
      <c r="AE193" s="28">
        <v>15755.469835999978</v>
      </c>
      <c r="AF193" s="26">
        <v>221542.91999999993</v>
      </c>
      <c r="AG193" s="27">
        <v>37761.990714000014</v>
      </c>
      <c r="AH193" s="28">
        <v>26242.753249599999</v>
      </c>
      <c r="AI193" s="26">
        <v>125013.58</v>
      </c>
      <c r="AJ193" s="27">
        <v>21308.564710999999</v>
      </c>
      <c r="AK193" s="28">
        <v>14838.926176399993</v>
      </c>
      <c r="AL193" s="26">
        <v>165021.74000000008</v>
      </c>
      <c r="AM193" s="27">
        <v>28127.955583000014</v>
      </c>
      <c r="AN193" s="28">
        <v>18858.782700399992</v>
      </c>
      <c r="AO193" s="26">
        <v>233309.92000000045</v>
      </c>
      <c r="AP193" s="27">
        <v>39767.675863999983</v>
      </c>
      <c r="AQ193" s="28">
        <v>27513.986353400021</v>
      </c>
      <c r="AR193" s="26">
        <v>340169.48000000033</v>
      </c>
      <c r="AS193" s="27">
        <v>57981.88786599999</v>
      </c>
      <c r="AT193" s="28">
        <v>40923.639540199969</v>
      </c>
      <c r="AU193" s="26">
        <v>203527.5</v>
      </c>
      <c r="AV193" s="27">
        <v>34691.26237500002</v>
      </c>
      <c r="AW193" s="28">
        <v>24816.985007600008</v>
      </c>
    </row>
    <row r="194" spans="1:49" x14ac:dyDescent="0.25">
      <c r="A194" s="9">
        <v>187</v>
      </c>
      <c r="B194" s="80" t="s">
        <v>179</v>
      </c>
      <c r="C194" s="108">
        <v>0.15</v>
      </c>
      <c r="D194" s="108" t="s">
        <v>380</v>
      </c>
      <c r="E194" s="91">
        <v>37561</v>
      </c>
      <c r="F194" s="91">
        <v>39569</v>
      </c>
      <c r="G194" s="111" t="s">
        <v>554</v>
      </c>
      <c r="H194" s="87">
        <f t="shared" si="83"/>
        <v>314883.71999999997</v>
      </c>
      <c r="I194" s="21">
        <f t="shared" si="83"/>
        <v>61632.190515599985</v>
      </c>
      <c r="J194" s="22">
        <f t="shared" si="81"/>
        <v>0.19572999999999996</v>
      </c>
      <c r="K194" s="23">
        <f t="shared" si="84"/>
        <v>46486.306525799984</v>
      </c>
      <c r="L194" s="24">
        <v>6163.2099999999991</v>
      </c>
      <c r="M194" s="25">
        <f t="shared" si="82"/>
        <v>40323.096525799985</v>
      </c>
      <c r="N194" s="26">
        <v>36073.46999999995</v>
      </c>
      <c r="O194" s="27">
        <v>7060.6602831000055</v>
      </c>
      <c r="P194" s="28">
        <v>5504.5648871999983</v>
      </c>
      <c r="Q194" s="26">
        <v>10825.980000000009</v>
      </c>
      <c r="R194" s="27">
        <v>2118.9690653999987</v>
      </c>
      <c r="S194" s="28">
        <v>1663.6775784000006</v>
      </c>
      <c r="T194" s="26">
        <v>32925.629999999976</v>
      </c>
      <c r="U194" s="27">
        <v>6444.5335599000036</v>
      </c>
      <c r="V194" s="28">
        <v>5111.6838998999974</v>
      </c>
      <c r="W194" s="26">
        <v>47395.98</v>
      </c>
      <c r="X194" s="27">
        <v>9276.8151653999939</v>
      </c>
      <c r="Y194" s="28">
        <v>7211.4486239999942</v>
      </c>
      <c r="Z194" s="26">
        <v>20611.260000000013</v>
      </c>
      <c r="AA194" s="27">
        <v>4034.2419198000007</v>
      </c>
      <c r="AB194" s="28">
        <v>2982.857586600001</v>
      </c>
      <c r="AC194" s="26">
        <v>7953.6299999999956</v>
      </c>
      <c r="AD194" s="27">
        <v>1556.7639999000012</v>
      </c>
      <c r="AE194" s="28">
        <v>1114.9076982000001</v>
      </c>
      <c r="AF194" s="26">
        <v>24241.889999999974</v>
      </c>
      <c r="AG194" s="27">
        <v>4744.8651297000042</v>
      </c>
      <c r="AH194" s="28">
        <v>3457.0775553000026</v>
      </c>
      <c r="AI194" s="26">
        <v>9567.4800000000105</v>
      </c>
      <c r="AJ194" s="27">
        <v>1872.6428604000016</v>
      </c>
      <c r="AK194" s="28">
        <v>1385.0173385999976</v>
      </c>
      <c r="AL194" s="26">
        <v>25335.18</v>
      </c>
      <c r="AM194" s="27">
        <v>4958.8547813999976</v>
      </c>
      <c r="AN194" s="28">
        <v>3505.493310599998</v>
      </c>
      <c r="AO194" s="26">
        <v>24654.93</v>
      </c>
      <c r="AP194" s="27">
        <v>4825.7094488999901</v>
      </c>
      <c r="AQ194" s="28">
        <v>3526.5735167999997</v>
      </c>
      <c r="AR194" s="26">
        <v>42893.880000000012</v>
      </c>
      <c r="AS194" s="27">
        <v>8395.6191323999974</v>
      </c>
      <c r="AT194" s="28">
        <v>6235.338815099999</v>
      </c>
      <c r="AU194" s="26">
        <v>32404.410000000036</v>
      </c>
      <c r="AV194" s="27">
        <v>6342.5151692999943</v>
      </c>
      <c r="AW194" s="28">
        <v>4787.665715099999</v>
      </c>
    </row>
    <row r="195" spans="1:49" x14ac:dyDescent="0.25">
      <c r="A195" s="9">
        <v>188</v>
      </c>
      <c r="B195" s="80" t="s">
        <v>180</v>
      </c>
      <c r="C195" s="108">
        <v>0.03</v>
      </c>
      <c r="D195" s="108" t="s">
        <v>380</v>
      </c>
      <c r="E195" s="91">
        <v>37183</v>
      </c>
      <c r="F195" s="91">
        <v>39600</v>
      </c>
      <c r="G195" s="111" t="s">
        <v>555</v>
      </c>
      <c r="H195" s="87">
        <f t="shared" si="83"/>
        <v>26280.871999999996</v>
      </c>
      <c r="I195" s="21">
        <f t="shared" si="83"/>
        <v>5181.5367235199992</v>
      </c>
      <c r="J195" s="22">
        <f t="shared" si="81"/>
        <v>0.19716</v>
      </c>
      <c r="K195" s="23">
        <f t="shared" si="84"/>
        <v>3866.5461804160009</v>
      </c>
      <c r="L195" s="24">
        <v>518.18999999999994</v>
      </c>
      <c r="M195" s="25">
        <f t="shared" si="82"/>
        <v>3348.3561804160008</v>
      </c>
      <c r="N195" s="26">
        <v>4202.3746999999967</v>
      </c>
      <c r="O195" s="27">
        <v>828.54019585199967</v>
      </c>
      <c r="P195" s="28">
        <v>647.23649627100065</v>
      </c>
      <c r="Q195" s="26">
        <v>2506.8092000000001</v>
      </c>
      <c r="R195" s="27">
        <v>494.24250187199982</v>
      </c>
      <c r="S195" s="28">
        <v>368.96158943</v>
      </c>
      <c r="T195" s="26">
        <v>5777.5682000000006</v>
      </c>
      <c r="U195" s="27">
        <v>1139.1053463119997</v>
      </c>
      <c r="V195" s="28">
        <v>893.45997239000019</v>
      </c>
      <c r="W195" s="26">
        <v>3450.7911000000017</v>
      </c>
      <c r="X195" s="27">
        <v>680.35797327600005</v>
      </c>
      <c r="Y195" s="28">
        <v>527.20234538200009</v>
      </c>
      <c r="Z195" s="26">
        <v>1461.8951999999997</v>
      </c>
      <c r="AA195" s="27">
        <v>288.22725763199992</v>
      </c>
      <c r="AB195" s="28">
        <v>216.43277597299996</v>
      </c>
      <c r="AC195" s="26">
        <v>1057.1484</v>
      </c>
      <c r="AD195" s="27">
        <v>208.42737854399999</v>
      </c>
      <c r="AE195" s="28">
        <v>137.48429126899998</v>
      </c>
      <c r="AF195" s="26">
        <v>980.59780000000012</v>
      </c>
      <c r="AG195" s="27">
        <v>193.33466224800003</v>
      </c>
      <c r="AH195" s="28">
        <v>126.94663062000004</v>
      </c>
      <c r="AI195" s="26">
        <v>830.88110000000017</v>
      </c>
      <c r="AJ195" s="27">
        <v>163.81651767599996</v>
      </c>
      <c r="AK195" s="28">
        <v>109.762547259</v>
      </c>
      <c r="AL195" s="26">
        <v>592.52059999999994</v>
      </c>
      <c r="AM195" s="27">
        <v>116.82136149600004</v>
      </c>
      <c r="AN195" s="28">
        <v>72.363661544999999</v>
      </c>
      <c r="AO195" s="26">
        <v>1814.1692</v>
      </c>
      <c r="AP195" s="27">
        <v>357.68159947199985</v>
      </c>
      <c r="AQ195" s="28">
        <v>247.64860616899992</v>
      </c>
      <c r="AR195" s="26">
        <v>1289.9847</v>
      </c>
      <c r="AS195" s="27">
        <v>254.33338345200002</v>
      </c>
      <c r="AT195" s="28">
        <v>174.026518713</v>
      </c>
      <c r="AU195" s="26">
        <v>2316.1318000000006</v>
      </c>
      <c r="AV195" s="27">
        <v>456.64854568799996</v>
      </c>
      <c r="AW195" s="28">
        <v>345.02074539500012</v>
      </c>
    </row>
    <row r="196" spans="1:49" x14ac:dyDescent="0.25">
      <c r="A196" s="19">
        <v>189</v>
      </c>
      <c r="B196" s="80" t="s">
        <v>181</v>
      </c>
      <c r="C196" s="108">
        <v>0.13</v>
      </c>
      <c r="D196" s="108" t="s">
        <v>380</v>
      </c>
      <c r="E196" s="91">
        <v>37595</v>
      </c>
      <c r="F196" s="91">
        <v>39479</v>
      </c>
      <c r="G196" s="111" t="s">
        <v>556</v>
      </c>
      <c r="H196" s="87">
        <f t="shared" si="83"/>
        <v>332142.42000000004</v>
      </c>
      <c r="I196" s="21">
        <f t="shared" si="83"/>
        <v>65010.235866600022</v>
      </c>
      <c r="J196" s="22">
        <f t="shared" si="81"/>
        <v>0.19573000000000004</v>
      </c>
      <c r="K196" s="23">
        <f t="shared" si="84"/>
        <v>49278.068192930004</v>
      </c>
      <c r="L196" s="24">
        <v>6501.0300000000007</v>
      </c>
      <c r="M196" s="25">
        <f t="shared" si="82"/>
        <v>42777.038192930006</v>
      </c>
      <c r="N196" s="26">
        <v>29187.113000000027</v>
      </c>
      <c r="O196" s="27">
        <v>5712.7936274899976</v>
      </c>
      <c r="P196" s="28">
        <v>4435.2783034700051</v>
      </c>
      <c r="Q196" s="26">
        <v>7282.6545000000024</v>
      </c>
      <c r="R196" s="27">
        <v>1425.4339652850001</v>
      </c>
      <c r="S196" s="28">
        <v>1114.0075898650007</v>
      </c>
      <c r="T196" s="26">
        <v>36315.427000000003</v>
      </c>
      <c r="U196" s="27">
        <v>7108.018526709996</v>
      </c>
      <c r="V196" s="28">
        <v>5684.7667621999917</v>
      </c>
      <c r="W196" s="26">
        <v>40841.757500000014</v>
      </c>
      <c r="X196" s="27">
        <v>7993.9571954750054</v>
      </c>
      <c r="Y196" s="28">
        <v>6191.4830602149987</v>
      </c>
      <c r="Z196" s="26">
        <v>34278.598000000013</v>
      </c>
      <c r="AA196" s="27">
        <v>6709.3499865399981</v>
      </c>
      <c r="AB196" s="28">
        <v>4998.4889368500008</v>
      </c>
      <c r="AC196" s="26">
        <v>25548.345000000001</v>
      </c>
      <c r="AD196" s="27">
        <v>5000.5775668500037</v>
      </c>
      <c r="AE196" s="28">
        <v>3655.7847202400039</v>
      </c>
      <c r="AF196" s="26">
        <v>31479.122499999987</v>
      </c>
      <c r="AG196" s="27">
        <v>6161.4086469249987</v>
      </c>
      <c r="AH196" s="28">
        <v>4653.1706557849984</v>
      </c>
      <c r="AI196" s="26">
        <v>8542.1235000000052</v>
      </c>
      <c r="AJ196" s="27">
        <v>1671.9498326549992</v>
      </c>
      <c r="AK196" s="28">
        <v>1237.9553735200016</v>
      </c>
      <c r="AL196" s="26">
        <v>8225.8620000000028</v>
      </c>
      <c r="AM196" s="27">
        <v>1610.0479692599997</v>
      </c>
      <c r="AN196" s="28">
        <v>1150.0982257000003</v>
      </c>
      <c r="AO196" s="26">
        <v>48751.147500000006</v>
      </c>
      <c r="AP196" s="27">
        <v>9542.0621001750078</v>
      </c>
      <c r="AQ196" s="28">
        <v>7069.7927905599981</v>
      </c>
      <c r="AR196" s="26">
        <v>35422.656499999997</v>
      </c>
      <c r="AS196" s="27">
        <v>6933.2765567450015</v>
      </c>
      <c r="AT196" s="28">
        <v>5158.1938967699953</v>
      </c>
      <c r="AU196" s="26">
        <v>26267.613000000027</v>
      </c>
      <c r="AV196" s="27">
        <v>5141.3598924900043</v>
      </c>
      <c r="AW196" s="28">
        <v>3929.0478777550038</v>
      </c>
    </row>
    <row r="197" spans="1:49" x14ac:dyDescent="0.25">
      <c r="A197" s="9">
        <v>190</v>
      </c>
      <c r="B197" s="80" t="s">
        <v>182</v>
      </c>
      <c r="C197" s="108">
        <v>0.48</v>
      </c>
      <c r="D197" s="108" t="s">
        <v>380</v>
      </c>
      <c r="E197" s="91">
        <v>41194</v>
      </c>
      <c r="F197" s="91">
        <v>41194</v>
      </c>
      <c r="G197" s="111" t="s">
        <v>557</v>
      </c>
      <c r="H197" s="87">
        <f t="shared" si="83"/>
        <v>1313818.3200000008</v>
      </c>
      <c r="I197" s="21">
        <f t="shared" si="83"/>
        <v>226857.00931440003</v>
      </c>
      <c r="J197" s="22">
        <f t="shared" si="81"/>
        <v>0.17266999999999991</v>
      </c>
      <c r="K197" s="23">
        <f t="shared" si="84"/>
        <v>163732.78833200008</v>
      </c>
      <c r="L197" s="24">
        <v>22685.7</v>
      </c>
      <c r="M197" s="25">
        <f t="shared" si="82"/>
        <v>141047.08833200007</v>
      </c>
      <c r="N197" s="26">
        <v>140175.2000000001</v>
      </c>
      <c r="O197" s="27">
        <v>24204.051783999996</v>
      </c>
      <c r="P197" s="28">
        <v>18245.384881200032</v>
      </c>
      <c r="Q197" s="26">
        <v>62842.560000000034</v>
      </c>
      <c r="R197" s="27">
        <v>10851.024835199987</v>
      </c>
      <c r="S197" s="28">
        <v>8114.9361668000001</v>
      </c>
      <c r="T197" s="26">
        <v>149600.44</v>
      </c>
      <c r="U197" s="27">
        <v>25831.507974800024</v>
      </c>
      <c r="V197" s="28">
        <v>19740.133502399985</v>
      </c>
      <c r="W197" s="26">
        <v>131713.88000000009</v>
      </c>
      <c r="X197" s="27">
        <v>22743.03565959998</v>
      </c>
      <c r="Y197" s="28">
        <v>17004.340815599993</v>
      </c>
      <c r="Z197" s="26">
        <v>145478.24000000014</v>
      </c>
      <c r="AA197" s="27">
        <v>25119.727700799998</v>
      </c>
      <c r="AB197" s="28">
        <v>17845.068847200029</v>
      </c>
      <c r="AC197" s="26">
        <v>77075.64</v>
      </c>
      <c r="AD197" s="27">
        <v>13308.650758800017</v>
      </c>
      <c r="AE197" s="28">
        <v>9059.4168000000027</v>
      </c>
      <c r="AF197" s="26">
        <v>112978.12000000008</v>
      </c>
      <c r="AG197" s="27">
        <v>19507.931980399997</v>
      </c>
      <c r="AH197" s="28">
        <v>13552.418277200002</v>
      </c>
      <c r="AI197" s="26">
        <v>55164.920000000115</v>
      </c>
      <c r="AJ197" s="27">
        <v>9525.3267363999948</v>
      </c>
      <c r="AK197" s="28">
        <v>6571.8160104000071</v>
      </c>
      <c r="AL197" s="26">
        <v>44297.720000000008</v>
      </c>
      <c r="AM197" s="27">
        <v>7648.8873123999983</v>
      </c>
      <c r="AN197" s="28">
        <v>5120.695909199997</v>
      </c>
      <c r="AO197" s="26">
        <v>158697.6000000003</v>
      </c>
      <c r="AP197" s="27">
        <v>27402.314592000021</v>
      </c>
      <c r="AQ197" s="28">
        <v>19235.856305600013</v>
      </c>
      <c r="AR197" s="26">
        <v>128053.84000000003</v>
      </c>
      <c r="AS197" s="27">
        <v>22111.056552799986</v>
      </c>
      <c r="AT197" s="28">
        <v>15667.930371600005</v>
      </c>
      <c r="AU197" s="26">
        <v>107740.15999999999</v>
      </c>
      <c r="AV197" s="27">
        <v>18603.493427199995</v>
      </c>
      <c r="AW197" s="28">
        <v>13574.790444800012</v>
      </c>
    </row>
    <row r="198" spans="1:49" x14ac:dyDescent="0.25">
      <c r="A198" s="9">
        <v>191</v>
      </c>
      <c r="B198" s="80" t="s">
        <v>183</v>
      </c>
      <c r="C198" s="108">
        <v>0.1</v>
      </c>
      <c r="D198" s="108" t="s">
        <v>380</v>
      </c>
      <c r="E198" s="91">
        <v>37222</v>
      </c>
      <c r="F198" s="91">
        <v>40391</v>
      </c>
      <c r="G198" s="111" t="s">
        <v>558</v>
      </c>
      <c r="H198" s="87">
        <f t="shared" si="83"/>
        <v>160828.79500000004</v>
      </c>
      <c r="I198" s="21">
        <f t="shared" si="83"/>
        <v>31479.02004535</v>
      </c>
      <c r="J198" s="22">
        <f t="shared" si="81"/>
        <v>0.19572999999999996</v>
      </c>
      <c r="K198" s="23">
        <f t="shared" si="84"/>
        <v>24216.334237950003</v>
      </c>
      <c r="L198" s="24">
        <v>3147.89</v>
      </c>
      <c r="M198" s="25">
        <f t="shared" si="82"/>
        <v>21068.444237950003</v>
      </c>
      <c r="N198" s="26">
        <v>23369.874999999996</v>
      </c>
      <c r="O198" s="27">
        <v>4574.185633750003</v>
      </c>
      <c r="P198" s="28">
        <v>3566.8533761000003</v>
      </c>
      <c r="Q198" s="26">
        <v>19621.780000000006</v>
      </c>
      <c r="R198" s="27">
        <v>3840.5709993999976</v>
      </c>
      <c r="S198" s="28">
        <v>2988.1865384000021</v>
      </c>
      <c r="T198" s="26">
        <v>31743.470000000038</v>
      </c>
      <c r="U198" s="27">
        <v>6213.1493830999943</v>
      </c>
      <c r="V198" s="28">
        <v>4914.600226450003</v>
      </c>
      <c r="W198" s="26">
        <v>20036.980000000014</v>
      </c>
      <c r="X198" s="27">
        <v>3921.8380954000004</v>
      </c>
      <c r="Y198" s="28">
        <v>3084.9795083000008</v>
      </c>
      <c r="Z198" s="26">
        <v>5953.1649999999981</v>
      </c>
      <c r="AA198" s="27">
        <v>1165.2129854499995</v>
      </c>
      <c r="AB198" s="28">
        <v>854.9806150500001</v>
      </c>
      <c r="AC198" s="26">
        <v>2708.3849999999993</v>
      </c>
      <c r="AD198" s="27">
        <v>530.11219604999997</v>
      </c>
      <c r="AE198" s="28">
        <v>397.9549842000003</v>
      </c>
      <c r="AF198" s="26">
        <v>1409.4250000000002</v>
      </c>
      <c r="AG198" s="27">
        <v>275.86675524999998</v>
      </c>
      <c r="AH198" s="28">
        <v>182.65049944999998</v>
      </c>
      <c r="AI198" s="26">
        <v>9608.1949999999943</v>
      </c>
      <c r="AJ198" s="27">
        <v>1880.6120073500008</v>
      </c>
      <c r="AK198" s="28">
        <v>1413.5497633499995</v>
      </c>
      <c r="AL198" s="26">
        <v>4748.6750000000047</v>
      </c>
      <c r="AM198" s="27">
        <v>929.4581577499996</v>
      </c>
      <c r="AN198" s="28">
        <v>654.3944828499998</v>
      </c>
      <c r="AO198" s="26">
        <v>11638.720000000008</v>
      </c>
      <c r="AP198" s="27">
        <v>2278.0466655999985</v>
      </c>
      <c r="AQ198" s="28">
        <v>1665.8309587500007</v>
      </c>
      <c r="AR198" s="26">
        <v>5589.2249999999985</v>
      </c>
      <c r="AS198" s="27">
        <v>1093.9790092500002</v>
      </c>
      <c r="AT198" s="28">
        <v>808.76795365000021</v>
      </c>
      <c r="AU198" s="26">
        <v>24400.899999999983</v>
      </c>
      <c r="AV198" s="27">
        <v>4775.9881570000025</v>
      </c>
      <c r="AW198" s="28">
        <v>3683.5853313999983</v>
      </c>
    </row>
    <row r="199" spans="1:49" x14ac:dyDescent="0.25">
      <c r="A199" s="19">
        <v>192</v>
      </c>
      <c r="B199" s="80" t="s">
        <v>184</v>
      </c>
      <c r="C199" s="108">
        <v>0.5</v>
      </c>
      <c r="D199" s="108" t="s">
        <v>380</v>
      </c>
      <c r="E199" s="91">
        <v>37614</v>
      </c>
      <c r="F199" s="91">
        <v>39569</v>
      </c>
      <c r="G199" s="111" t="s">
        <v>559</v>
      </c>
      <c r="H199" s="87">
        <f t="shared" si="83"/>
        <v>1648933.0065590402</v>
      </c>
      <c r="I199" s="21">
        <f t="shared" si="83"/>
        <v>284721.26224254939</v>
      </c>
      <c r="J199" s="22">
        <f t="shared" si="81"/>
        <v>0.17266999999999996</v>
      </c>
      <c r="K199" s="23">
        <f t="shared" si="84"/>
        <v>205261.44707746725</v>
      </c>
      <c r="L199" s="24">
        <v>28472.13</v>
      </c>
      <c r="M199" s="25">
        <f t="shared" si="82"/>
        <v>176789.31707746725</v>
      </c>
      <c r="N199" s="26">
        <v>145332.41302367992</v>
      </c>
      <c r="O199" s="27">
        <v>25094.547756798842</v>
      </c>
      <c r="P199" s="28">
        <v>18792.636137528745</v>
      </c>
      <c r="Q199" s="26">
        <v>77879.397356639864</v>
      </c>
      <c r="R199" s="27">
        <v>13447.435541571027</v>
      </c>
      <c r="S199" s="28">
        <v>10111.248602530488</v>
      </c>
      <c r="T199" s="26">
        <v>163002.81989088032</v>
      </c>
      <c r="U199" s="27">
        <v>28145.696910558232</v>
      </c>
      <c r="V199" s="28">
        <v>21595.416866498443</v>
      </c>
      <c r="W199" s="26">
        <v>204384.39491231987</v>
      </c>
      <c r="X199" s="27">
        <v>35291.053469510305</v>
      </c>
      <c r="Y199" s="28">
        <v>26448.977595860371</v>
      </c>
      <c r="Z199" s="26">
        <v>133125.87659183997</v>
      </c>
      <c r="AA199" s="27">
        <v>22986.84511111302</v>
      </c>
      <c r="AB199" s="28">
        <v>16250.328092396345</v>
      </c>
      <c r="AC199" s="26">
        <v>84502.779500159973</v>
      </c>
      <c r="AD199" s="27">
        <v>14591.094936292611</v>
      </c>
      <c r="AE199" s="28">
        <v>9948.717262072767</v>
      </c>
      <c r="AF199" s="26">
        <v>154637.85962447998</v>
      </c>
      <c r="AG199" s="27">
        <v>26701.319221358957</v>
      </c>
      <c r="AH199" s="28">
        <v>18670.626553368787</v>
      </c>
      <c r="AI199" s="26">
        <v>53177.012606880031</v>
      </c>
      <c r="AJ199" s="27">
        <v>9182.0747668299609</v>
      </c>
      <c r="AK199" s="28">
        <v>6337.0865517549719</v>
      </c>
      <c r="AL199" s="26">
        <v>115678.53857952009</v>
      </c>
      <c r="AM199" s="27">
        <v>19974.213256525687</v>
      </c>
      <c r="AN199" s="28">
        <v>13457.153556010508</v>
      </c>
      <c r="AO199" s="26">
        <v>190298.30555376023</v>
      </c>
      <c r="AP199" s="27">
        <v>32858.808419967754</v>
      </c>
      <c r="AQ199" s="28">
        <v>23028.398117949131</v>
      </c>
      <c r="AR199" s="26">
        <v>181735.1288783999</v>
      </c>
      <c r="AS199" s="27">
        <v>31380.204703433334</v>
      </c>
      <c r="AT199" s="28">
        <v>22277.765400875593</v>
      </c>
      <c r="AU199" s="26">
        <v>145178.48004048</v>
      </c>
      <c r="AV199" s="27">
        <v>25067.968148589665</v>
      </c>
      <c r="AW199" s="28">
        <v>18343.092340621111</v>
      </c>
    </row>
    <row r="200" spans="1:49" x14ac:dyDescent="0.25">
      <c r="A200" s="9">
        <v>193</v>
      </c>
      <c r="B200" s="80" t="s">
        <v>185</v>
      </c>
      <c r="C200" s="108">
        <v>0.35</v>
      </c>
      <c r="D200" s="108" t="s">
        <v>380</v>
      </c>
      <c r="E200" s="91">
        <v>37498</v>
      </c>
      <c r="F200" s="91">
        <v>39569</v>
      </c>
      <c r="G200" s="111" t="s">
        <v>560</v>
      </c>
      <c r="H200" s="87">
        <f t="shared" si="83"/>
        <v>872531.60821308708</v>
      </c>
      <c r="I200" s="21">
        <f t="shared" si="83"/>
        <v>156907.35910495947</v>
      </c>
      <c r="J200" s="22">
        <f t="shared" ref="J200:J265" si="85">I200/H200</f>
        <v>0.17983000000000002</v>
      </c>
      <c r="K200" s="23">
        <f t="shared" si="84"/>
        <v>114696.8681469585</v>
      </c>
      <c r="L200" s="24">
        <v>15690.829999999998</v>
      </c>
      <c r="M200" s="25">
        <f t="shared" ref="M200:M265" si="86">K200-L200</f>
        <v>99006.038146958497</v>
      </c>
      <c r="N200" s="26">
        <v>81552.909474219865</v>
      </c>
      <c r="O200" s="27">
        <v>14665.659710748949</v>
      </c>
      <c r="P200" s="28">
        <v>11116.120292534602</v>
      </c>
      <c r="Q200" s="26">
        <v>38969.999999999971</v>
      </c>
      <c r="R200" s="27">
        <v>7007.9750999999933</v>
      </c>
      <c r="S200" s="28">
        <v>5345.440216790993</v>
      </c>
      <c r="T200" s="26">
        <v>91230.036343116706</v>
      </c>
      <c r="U200" s="27">
        <v>16405.89743558269</v>
      </c>
      <c r="V200" s="28">
        <v>12744.948495210268</v>
      </c>
      <c r="W200" s="26">
        <v>109475.1026692704</v>
      </c>
      <c r="X200" s="27">
        <v>19686.907713014924</v>
      </c>
      <c r="Y200" s="28">
        <v>14910.87673985356</v>
      </c>
      <c r="Z200" s="26">
        <v>62980.363956493449</v>
      </c>
      <c r="AA200" s="27">
        <v>11325.758850296206</v>
      </c>
      <c r="AB200" s="28">
        <v>8125.5421009098254</v>
      </c>
      <c r="AC200" s="26">
        <v>42956.330090774471</v>
      </c>
      <c r="AD200" s="27">
        <v>7724.836840223963</v>
      </c>
      <c r="AE200" s="28">
        <v>5377.0839534056222</v>
      </c>
      <c r="AF200" s="26">
        <v>82894.212080179263</v>
      </c>
      <c r="AG200" s="27">
        <v>14906.866158378634</v>
      </c>
      <c r="AH200" s="28">
        <v>10578.851055738465</v>
      </c>
      <c r="AI200" s="26">
        <v>30105.230472864037</v>
      </c>
      <c r="AJ200" s="27">
        <v>5413.8235959351323</v>
      </c>
      <c r="AK200" s="28">
        <v>3809.7226842904383</v>
      </c>
      <c r="AL200" s="26">
        <v>58317.193015528312</v>
      </c>
      <c r="AM200" s="27">
        <v>10487.180819982461</v>
      </c>
      <c r="AN200" s="28">
        <v>7140.3722311225702</v>
      </c>
      <c r="AO200" s="26">
        <v>107915.41746649162</v>
      </c>
      <c r="AP200" s="27">
        <v>19406.429522999195</v>
      </c>
      <c r="AQ200" s="28">
        <v>13759.754603510646</v>
      </c>
      <c r="AR200" s="26">
        <v>89679.998403504011</v>
      </c>
      <c r="AS200" s="27">
        <v>16127.154112902117</v>
      </c>
      <c r="AT200" s="28">
        <v>11634.95051480756</v>
      </c>
      <c r="AU200" s="26">
        <v>76454.814240645079</v>
      </c>
      <c r="AV200" s="27">
        <v>13748.869244895217</v>
      </c>
      <c r="AW200" s="28">
        <v>10153.205258783943</v>
      </c>
    </row>
    <row r="201" spans="1:49" x14ac:dyDescent="0.25">
      <c r="A201" s="9">
        <v>194</v>
      </c>
      <c r="B201" s="80" t="s">
        <v>186</v>
      </c>
      <c r="C201" s="108">
        <v>0.315</v>
      </c>
      <c r="D201" s="108" t="s">
        <v>380</v>
      </c>
      <c r="E201" s="91">
        <v>36875</v>
      </c>
      <c r="F201" s="91">
        <v>39569</v>
      </c>
      <c r="G201" s="111" t="s">
        <v>560</v>
      </c>
      <c r="H201" s="87">
        <f t="shared" ref="H201:I266" si="87">N201+Q201+T201+W201+Z201+AC201+AF201+AI201+AL201+AO201+AR201+AU201</f>
        <v>955678.71031479992</v>
      </c>
      <c r="I201" s="21">
        <f t="shared" si="87"/>
        <v>171859.70247591051</v>
      </c>
      <c r="J201" s="22">
        <f t="shared" si="85"/>
        <v>0.17983000000000005</v>
      </c>
      <c r="K201" s="23">
        <f t="shared" ref="K201:K266" si="88">P201+S201+V201+Y201+AB201+AE201+AH201+AK201+AN201+AQ201+AT201+AW201</f>
        <v>125662.56237665805</v>
      </c>
      <c r="L201" s="24">
        <v>17185.97</v>
      </c>
      <c r="M201" s="25">
        <f t="shared" si="86"/>
        <v>108476.59237665805</v>
      </c>
      <c r="N201" s="26">
        <v>82322.992176200074</v>
      </c>
      <c r="O201" s="27">
        <v>14804.143683046048</v>
      </c>
      <c r="P201" s="28">
        <v>11227.318417764391</v>
      </c>
      <c r="Q201" s="26">
        <v>39273.342411399986</v>
      </c>
      <c r="R201" s="27">
        <v>7062.5251658420584</v>
      </c>
      <c r="S201" s="28">
        <v>5388.9818464465434</v>
      </c>
      <c r="T201" s="26">
        <v>102827.42433479986</v>
      </c>
      <c r="U201" s="27">
        <v>18491.455718127108</v>
      </c>
      <c r="V201" s="28">
        <v>14419.917783124372</v>
      </c>
      <c r="W201" s="26">
        <v>113900.47807040001</v>
      </c>
      <c r="X201" s="27">
        <v>20482.722971400042</v>
      </c>
      <c r="Y201" s="28">
        <v>15540.071598161447</v>
      </c>
      <c r="Z201" s="26">
        <v>70622.973772200014</v>
      </c>
      <c r="AA201" s="27">
        <v>12700.129373454703</v>
      </c>
      <c r="AB201" s="28">
        <v>9137.8970068322633</v>
      </c>
      <c r="AC201" s="26">
        <v>48073.601611599981</v>
      </c>
      <c r="AD201" s="27">
        <v>8645.0757778140269</v>
      </c>
      <c r="AE201" s="28">
        <v>6061.8462261361747</v>
      </c>
      <c r="AF201" s="26">
        <v>88596.569586999918</v>
      </c>
      <c r="AG201" s="27">
        <v>15932.321108830207</v>
      </c>
      <c r="AH201" s="28">
        <v>11270.454360902955</v>
      </c>
      <c r="AI201" s="26">
        <v>30315.752042399989</v>
      </c>
      <c r="AJ201" s="27">
        <v>5451.6816897847884</v>
      </c>
      <c r="AK201" s="28">
        <v>3826.4934267063559</v>
      </c>
      <c r="AL201" s="26">
        <v>64108.88967840001</v>
      </c>
      <c r="AM201" s="27">
        <v>11528.701630866683</v>
      </c>
      <c r="AN201" s="28">
        <v>7837.2147316422615</v>
      </c>
      <c r="AO201" s="26">
        <v>134471.42629419998</v>
      </c>
      <c r="AP201" s="27">
        <v>24181.996590485989</v>
      </c>
      <c r="AQ201" s="28">
        <v>17268.859766986152</v>
      </c>
      <c r="AR201" s="26">
        <v>97603.916438800064</v>
      </c>
      <c r="AS201" s="27">
        <v>17552.112293189413</v>
      </c>
      <c r="AT201" s="28">
        <v>12606.286569125867</v>
      </c>
      <c r="AU201" s="26">
        <v>83561.343897400104</v>
      </c>
      <c r="AV201" s="27">
        <v>15026.836473069456</v>
      </c>
      <c r="AW201" s="28">
        <v>11077.220642829287</v>
      </c>
    </row>
    <row r="202" spans="1:49" x14ac:dyDescent="0.25">
      <c r="A202" s="19">
        <v>195</v>
      </c>
      <c r="B202" s="80" t="s">
        <v>187</v>
      </c>
      <c r="C202" s="108">
        <v>0.15</v>
      </c>
      <c r="D202" s="108" t="s">
        <v>380</v>
      </c>
      <c r="E202" s="91">
        <v>36130</v>
      </c>
      <c r="F202" s="91">
        <v>40483</v>
      </c>
      <c r="G202" s="111" t="s">
        <v>561</v>
      </c>
      <c r="H202" s="87">
        <f t="shared" si="87"/>
        <v>226094.86080000002</v>
      </c>
      <c r="I202" s="21">
        <f t="shared" si="87"/>
        <v>44253.547104383986</v>
      </c>
      <c r="J202" s="22">
        <f t="shared" si="85"/>
        <v>0.19572999999999993</v>
      </c>
      <c r="K202" s="23">
        <f t="shared" si="88"/>
        <v>33621.382918193987</v>
      </c>
      <c r="L202" s="24">
        <v>4425.37</v>
      </c>
      <c r="M202" s="25">
        <f t="shared" si="86"/>
        <v>29196.012918193988</v>
      </c>
      <c r="N202" s="26">
        <v>20804.25900000002</v>
      </c>
      <c r="O202" s="27">
        <v>4072.0176140700005</v>
      </c>
      <c r="P202" s="28">
        <v>3191.7101615219972</v>
      </c>
      <c r="Q202" s="26">
        <v>7766.334600000001</v>
      </c>
      <c r="R202" s="27">
        <v>1520.1046712579994</v>
      </c>
      <c r="S202" s="28">
        <v>1180.8135290460009</v>
      </c>
      <c r="T202" s="26">
        <v>32441.058000000023</v>
      </c>
      <c r="U202" s="27">
        <v>6349.6882823399983</v>
      </c>
      <c r="V202" s="28">
        <v>5032.8576751679948</v>
      </c>
      <c r="W202" s="26">
        <v>22865.534399999979</v>
      </c>
      <c r="X202" s="27">
        <v>4475.4710481119946</v>
      </c>
      <c r="Y202" s="28">
        <v>3507.9889307219992</v>
      </c>
      <c r="Z202" s="26">
        <v>21314.610600000007</v>
      </c>
      <c r="AA202" s="27">
        <v>4171.9087327379975</v>
      </c>
      <c r="AB202" s="28">
        <v>3099.458877629997</v>
      </c>
      <c r="AC202" s="26">
        <v>7857.4146000000046</v>
      </c>
      <c r="AD202" s="27">
        <v>1537.9317596580004</v>
      </c>
      <c r="AE202" s="28">
        <v>1119.3023446140003</v>
      </c>
      <c r="AF202" s="26">
        <v>19539.317999999999</v>
      </c>
      <c r="AG202" s="27">
        <v>3824.4307121400002</v>
      </c>
      <c r="AH202" s="28">
        <v>2889.9504443399996</v>
      </c>
      <c r="AI202" s="26">
        <v>17398.733399999997</v>
      </c>
      <c r="AJ202" s="27">
        <v>3405.4540883819986</v>
      </c>
      <c r="AK202" s="28">
        <v>2526.7570763640006</v>
      </c>
      <c r="AL202" s="26">
        <v>12771.720599999982</v>
      </c>
      <c r="AM202" s="27">
        <v>2499.8088730380014</v>
      </c>
      <c r="AN202" s="28">
        <v>1794.1056447600004</v>
      </c>
      <c r="AO202" s="26">
        <v>28653.825600000015</v>
      </c>
      <c r="AP202" s="27">
        <v>5608.4132846879975</v>
      </c>
      <c r="AQ202" s="28">
        <v>4124.8303817580017</v>
      </c>
      <c r="AR202" s="26">
        <v>14842.587000000007</v>
      </c>
      <c r="AS202" s="27">
        <v>2905.1395535100023</v>
      </c>
      <c r="AT202" s="28">
        <v>2158.1932301700017</v>
      </c>
      <c r="AU202" s="26">
        <v>19839.464999999989</v>
      </c>
      <c r="AV202" s="27">
        <v>3883.1784844500003</v>
      </c>
      <c r="AW202" s="28">
        <v>2995.4146220999951</v>
      </c>
    </row>
    <row r="203" spans="1:49" x14ac:dyDescent="0.25">
      <c r="A203" s="9">
        <v>196</v>
      </c>
      <c r="B203" s="80" t="s">
        <v>188</v>
      </c>
      <c r="C203" s="108">
        <v>4.4999999999999998E-2</v>
      </c>
      <c r="D203" s="108" t="s">
        <v>380</v>
      </c>
      <c r="E203" s="91">
        <v>37428</v>
      </c>
      <c r="F203" s="91">
        <v>40674</v>
      </c>
      <c r="G203" s="111" t="s">
        <v>562</v>
      </c>
      <c r="H203" s="87">
        <f t="shared" si="87"/>
        <v>108977.58899999999</v>
      </c>
      <c r="I203" s="21">
        <f t="shared" si="87"/>
        <v>21486.021447240004</v>
      </c>
      <c r="J203" s="22">
        <f t="shared" si="85"/>
        <v>0.19716000000000006</v>
      </c>
      <c r="K203" s="23">
        <f t="shared" si="88"/>
        <v>16314.934893390004</v>
      </c>
      <c r="L203" s="24">
        <v>2148.5700000000002</v>
      </c>
      <c r="M203" s="25">
        <f t="shared" si="86"/>
        <v>14166.364893390004</v>
      </c>
      <c r="N203" s="26">
        <v>9277.3945000000022</v>
      </c>
      <c r="O203" s="27">
        <v>1829.1310996200002</v>
      </c>
      <c r="P203" s="28">
        <v>1423.7416764550003</v>
      </c>
      <c r="Q203" s="26">
        <v>2032.338</v>
      </c>
      <c r="R203" s="27">
        <v>400.69576007999996</v>
      </c>
      <c r="S203" s="28">
        <v>302.65608867000003</v>
      </c>
      <c r="T203" s="26">
        <v>11980.302999999996</v>
      </c>
      <c r="U203" s="27">
        <v>2362.036539480001</v>
      </c>
      <c r="V203" s="28">
        <v>1861.963131554998</v>
      </c>
      <c r="W203" s="26">
        <v>15267.719499999977</v>
      </c>
      <c r="X203" s="27">
        <v>3010.1835766199983</v>
      </c>
      <c r="Y203" s="28">
        <v>2350.4696133950019</v>
      </c>
      <c r="Z203" s="26">
        <v>11582.0365</v>
      </c>
      <c r="AA203" s="27">
        <v>2283.5143163400021</v>
      </c>
      <c r="AB203" s="28">
        <v>1706.9502290800006</v>
      </c>
      <c r="AC203" s="26">
        <v>12145.965000000002</v>
      </c>
      <c r="AD203" s="27">
        <v>2394.6984593999964</v>
      </c>
      <c r="AE203" s="28">
        <v>1750.0627932950003</v>
      </c>
      <c r="AF203" s="26">
        <v>8241.6860000000033</v>
      </c>
      <c r="AG203" s="27">
        <v>1624.930811760001</v>
      </c>
      <c r="AH203" s="28">
        <v>1229.7902352299998</v>
      </c>
      <c r="AI203" s="26">
        <v>2348.4365000000003</v>
      </c>
      <c r="AJ203" s="27">
        <v>463.01774034000005</v>
      </c>
      <c r="AK203" s="28">
        <v>350.20033752000001</v>
      </c>
      <c r="AL203" s="26">
        <v>1851.4629999999995</v>
      </c>
      <c r="AM203" s="27">
        <v>365.03444508000001</v>
      </c>
      <c r="AN203" s="28">
        <v>266.21388947500003</v>
      </c>
      <c r="AO203" s="26">
        <v>13063.565500000001</v>
      </c>
      <c r="AP203" s="27">
        <v>2575.61257398</v>
      </c>
      <c r="AQ203" s="28">
        <v>1915.8009103050001</v>
      </c>
      <c r="AR203" s="26">
        <v>11521.715000000015</v>
      </c>
      <c r="AS203" s="27">
        <v>2271.6213293999995</v>
      </c>
      <c r="AT203" s="28">
        <v>1704.3355459799989</v>
      </c>
      <c r="AU203" s="26">
        <v>9664.9664999999914</v>
      </c>
      <c r="AV203" s="27">
        <v>1905.5447951400013</v>
      </c>
      <c r="AW203" s="28">
        <v>1452.7504424300002</v>
      </c>
    </row>
    <row r="204" spans="1:49" x14ac:dyDescent="0.25">
      <c r="A204" s="9">
        <v>197</v>
      </c>
      <c r="B204" s="80" t="s">
        <v>189</v>
      </c>
      <c r="C204" s="108">
        <v>0.05</v>
      </c>
      <c r="D204" s="108" t="s">
        <v>380</v>
      </c>
      <c r="E204" s="91">
        <v>35187</v>
      </c>
      <c r="F204" s="91">
        <v>40672</v>
      </c>
      <c r="G204" s="111" t="s">
        <v>563</v>
      </c>
      <c r="H204" s="87">
        <f t="shared" si="87"/>
        <v>42279.099999999991</v>
      </c>
      <c r="I204" s="21">
        <f t="shared" si="87"/>
        <v>8335.7473559999999</v>
      </c>
      <c r="J204" s="22">
        <f t="shared" si="85"/>
        <v>0.19716000000000003</v>
      </c>
      <c r="K204" s="23">
        <f t="shared" si="88"/>
        <v>6420.9542628799982</v>
      </c>
      <c r="L204" s="24">
        <v>833.56</v>
      </c>
      <c r="M204" s="25">
        <f t="shared" si="86"/>
        <v>5587.3942628799978</v>
      </c>
      <c r="N204" s="26">
        <v>6867.3340000000007</v>
      </c>
      <c r="O204" s="27">
        <v>1353.9635714399999</v>
      </c>
      <c r="P204" s="28">
        <v>1053.9044612800003</v>
      </c>
      <c r="Q204" s="26">
        <v>4922.6880000000001</v>
      </c>
      <c r="R204" s="27">
        <v>970.55716608000012</v>
      </c>
      <c r="S204" s="28">
        <v>752.24766657999965</v>
      </c>
      <c r="T204" s="26">
        <v>8224.8399999999892</v>
      </c>
      <c r="U204" s="27">
        <v>1621.6094544</v>
      </c>
      <c r="V204" s="28">
        <v>1293.5942653999998</v>
      </c>
      <c r="W204" s="26">
        <v>8077.4139999999961</v>
      </c>
      <c r="X204" s="27">
        <v>1592.5429442400014</v>
      </c>
      <c r="Y204" s="28">
        <v>1248.7859141599995</v>
      </c>
      <c r="Z204" s="26">
        <v>3087.8919999999989</v>
      </c>
      <c r="AA204" s="27">
        <v>608.80878672000006</v>
      </c>
      <c r="AB204" s="28">
        <v>447.90903507999997</v>
      </c>
      <c r="AC204" s="26">
        <v>1495.3</v>
      </c>
      <c r="AD204" s="27">
        <v>294.81334800000002</v>
      </c>
      <c r="AE204" s="28">
        <v>214.19828023999997</v>
      </c>
      <c r="AF204" s="26">
        <v>1432.904</v>
      </c>
      <c r="AG204" s="27">
        <v>282.51135263999998</v>
      </c>
      <c r="AH204" s="28">
        <v>229.9635265</v>
      </c>
      <c r="AI204" s="26">
        <v>592.46399999999994</v>
      </c>
      <c r="AJ204" s="27">
        <v>116.81020224000002</v>
      </c>
      <c r="AK204" s="28">
        <v>90.001309140000032</v>
      </c>
      <c r="AL204" s="26">
        <v>355.50200000000007</v>
      </c>
      <c r="AM204" s="27">
        <v>70.090774319999994</v>
      </c>
      <c r="AN204" s="28">
        <v>52.408034679999993</v>
      </c>
      <c r="AO204" s="26">
        <v>2839.8919999999994</v>
      </c>
      <c r="AP204" s="27">
        <v>559.91310672000009</v>
      </c>
      <c r="AQ204" s="28">
        <v>407.32992222000019</v>
      </c>
      <c r="AR204" s="26">
        <v>1345.5500000000004</v>
      </c>
      <c r="AS204" s="27">
        <v>265.28863799999993</v>
      </c>
      <c r="AT204" s="28">
        <v>200.76762517999992</v>
      </c>
      <c r="AU204" s="26">
        <v>3037.3199999999983</v>
      </c>
      <c r="AV204" s="27">
        <v>598.83801119999987</v>
      </c>
      <c r="AW204" s="28">
        <v>429.84422241999999</v>
      </c>
    </row>
    <row r="205" spans="1:49" x14ac:dyDescent="0.25">
      <c r="A205" s="19">
        <v>198</v>
      </c>
      <c r="B205" s="80" t="s">
        <v>190</v>
      </c>
      <c r="C205" s="108">
        <v>0.05</v>
      </c>
      <c r="D205" s="108" t="s">
        <v>380</v>
      </c>
      <c r="E205" s="91">
        <v>37603</v>
      </c>
      <c r="F205" s="91">
        <v>39448</v>
      </c>
      <c r="G205" s="111" t="s">
        <v>564</v>
      </c>
      <c r="H205" s="87">
        <f t="shared" si="87"/>
        <v>152245.39980000004</v>
      </c>
      <c r="I205" s="21">
        <f t="shared" si="87"/>
        <v>30016.703024567996</v>
      </c>
      <c r="J205" s="22">
        <f t="shared" si="85"/>
        <v>0.19715999999999992</v>
      </c>
      <c r="K205" s="23">
        <f t="shared" si="88"/>
        <v>22756.171250513999</v>
      </c>
      <c r="L205" s="24">
        <v>3001.6700000000005</v>
      </c>
      <c r="M205" s="25">
        <f t="shared" si="86"/>
        <v>19754.501250513997</v>
      </c>
      <c r="N205" s="26">
        <v>17112.082499999986</v>
      </c>
      <c r="O205" s="27">
        <v>3373.8181857000004</v>
      </c>
      <c r="P205" s="28">
        <v>2641.6459901159997</v>
      </c>
      <c r="Q205" s="26">
        <v>13100.907000000012</v>
      </c>
      <c r="R205" s="27">
        <v>2582.9748241199991</v>
      </c>
      <c r="S205" s="28">
        <v>2019.6122926589992</v>
      </c>
      <c r="T205" s="26">
        <v>20590.064100000007</v>
      </c>
      <c r="U205" s="27">
        <v>4059.5370379560004</v>
      </c>
      <c r="V205" s="28">
        <v>3210.180112677001</v>
      </c>
      <c r="W205" s="26">
        <v>17432.5062</v>
      </c>
      <c r="X205" s="27">
        <v>3436.9929223919999</v>
      </c>
      <c r="Y205" s="28">
        <v>2688.1662846689978</v>
      </c>
      <c r="Z205" s="26">
        <v>13064.396700000007</v>
      </c>
      <c r="AA205" s="27">
        <v>2575.7764533720001</v>
      </c>
      <c r="AB205" s="28">
        <v>1914.304568412</v>
      </c>
      <c r="AC205" s="26">
        <v>9998.3418000000038</v>
      </c>
      <c r="AD205" s="27">
        <v>1971.2730692879991</v>
      </c>
      <c r="AE205" s="28">
        <v>1419.2996385630006</v>
      </c>
      <c r="AF205" s="26">
        <v>8862.5460000000039</v>
      </c>
      <c r="AG205" s="27">
        <v>1747.3395693599989</v>
      </c>
      <c r="AH205" s="28">
        <v>1268.9982773190002</v>
      </c>
      <c r="AI205" s="26">
        <v>7584.36150000001</v>
      </c>
      <c r="AJ205" s="27">
        <v>1495.3327133400005</v>
      </c>
      <c r="AK205" s="28">
        <v>1108.1273643449993</v>
      </c>
      <c r="AL205" s="26">
        <v>7940.360100000009</v>
      </c>
      <c r="AM205" s="27">
        <v>1565.5213973160019</v>
      </c>
      <c r="AN205" s="28">
        <v>1108.3976862210009</v>
      </c>
      <c r="AO205" s="26">
        <v>13244.511899999992</v>
      </c>
      <c r="AP205" s="27">
        <v>2611.2879662039968</v>
      </c>
      <c r="AQ205" s="28">
        <v>1917.3451054620014</v>
      </c>
      <c r="AR205" s="26">
        <v>10258.3989</v>
      </c>
      <c r="AS205" s="27">
        <v>2022.5459271239995</v>
      </c>
      <c r="AT205" s="28">
        <v>1506.4059078029984</v>
      </c>
      <c r="AU205" s="26">
        <v>13056.923099999993</v>
      </c>
      <c r="AV205" s="27">
        <v>2574.3029583959974</v>
      </c>
      <c r="AW205" s="28">
        <v>1953.6880222680002</v>
      </c>
    </row>
    <row r="206" spans="1:49" x14ac:dyDescent="0.25">
      <c r="A206" s="9">
        <v>199</v>
      </c>
      <c r="B206" s="80" t="s">
        <v>191</v>
      </c>
      <c r="C206" s="108">
        <v>0.03</v>
      </c>
      <c r="D206" s="108" t="s">
        <v>380</v>
      </c>
      <c r="E206" s="91">
        <v>37298</v>
      </c>
      <c r="F206" s="91">
        <v>40179</v>
      </c>
      <c r="G206" s="111" t="s">
        <v>565</v>
      </c>
      <c r="H206" s="87">
        <f t="shared" si="87"/>
        <v>29363.0697</v>
      </c>
      <c r="I206" s="21">
        <f t="shared" si="87"/>
        <v>5789.2228220519992</v>
      </c>
      <c r="J206" s="22">
        <f t="shared" si="85"/>
        <v>0.19715999999999997</v>
      </c>
      <c r="K206" s="23">
        <f t="shared" si="88"/>
        <v>4422.9763847910008</v>
      </c>
      <c r="L206" s="24">
        <v>578.94000000000005</v>
      </c>
      <c r="M206" s="25">
        <f t="shared" si="86"/>
        <v>3844.0363847910007</v>
      </c>
      <c r="N206" s="26">
        <v>5114.5785000000042</v>
      </c>
      <c r="O206" s="27">
        <v>1008.3902970599996</v>
      </c>
      <c r="P206" s="28">
        <v>790.69618490899984</v>
      </c>
      <c r="Q206" s="26">
        <v>3082.3948</v>
      </c>
      <c r="R206" s="27">
        <v>607.72495876799974</v>
      </c>
      <c r="S206" s="28">
        <v>480.28632557200029</v>
      </c>
      <c r="T206" s="26">
        <v>4398.8139999999958</v>
      </c>
      <c r="U206" s="27">
        <v>867.2701682400002</v>
      </c>
      <c r="V206" s="28">
        <v>688.96642062799992</v>
      </c>
      <c r="W206" s="26">
        <v>1956.6678999999995</v>
      </c>
      <c r="X206" s="27">
        <v>385.77664316399984</v>
      </c>
      <c r="Y206" s="28">
        <v>302.50381537399983</v>
      </c>
      <c r="Z206" s="26">
        <v>1907.4420000000014</v>
      </c>
      <c r="AA206" s="27">
        <v>376.07126472000016</v>
      </c>
      <c r="AB206" s="28">
        <v>279.40662626500006</v>
      </c>
      <c r="AC206" s="26">
        <v>1434.5833</v>
      </c>
      <c r="AD206" s="27">
        <v>282.84244342799991</v>
      </c>
      <c r="AE206" s="28">
        <v>206.55966180199988</v>
      </c>
      <c r="AF206" s="26">
        <v>753.5137000000002</v>
      </c>
      <c r="AG206" s="27">
        <v>148.5627610920001</v>
      </c>
      <c r="AH206" s="28">
        <v>108.08943725799998</v>
      </c>
      <c r="AI206" s="26">
        <v>1001.4210999999998</v>
      </c>
      <c r="AJ206" s="27">
        <v>197.44018407599989</v>
      </c>
      <c r="AK206" s="28">
        <v>142.26301976399998</v>
      </c>
      <c r="AL206" s="26">
        <v>1231.6888999999999</v>
      </c>
      <c r="AM206" s="27">
        <v>242.83978352399998</v>
      </c>
      <c r="AN206" s="28">
        <v>173.52388522500001</v>
      </c>
      <c r="AO206" s="26">
        <v>2713.7111999999993</v>
      </c>
      <c r="AP206" s="27">
        <v>535.03530019199991</v>
      </c>
      <c r="AQ206" s="28">
        <v>379.13115618400047</v>
      </c>
      <c r="AR206" s="26">
        <v>1780.5471000000005</v>
      </c>
      <c r="AS206" s="27">
        <v>351.05266623599994</v>
      </c>
      <c r="AT206" s="28">
        <v>254.40574635800013</v>
      </c>
      <c r="AU206" s="26">
        <v>3987.7072000000012</v>
      </c>
      <c r="AV206" s="27">
        <v>786.21635155199965</v>
      </c>
      <c r="AW206" s="28">
        <v>617.1441054520003</v>
      </c>
    </row>
    <row r="207" spans="1:49" x14ac:dyDescent="0.25">
      <c r="A207" s="9">
        <v>200</v>
      </c>
      <c r="B207" s="80" t="s">
        <v>192</v>
      </c>
      <c r="C207" s="108">
        <v>0.32</v>
      </c>
      <c r="D207" s="108" t="s">
        <v>380</v>
      </c>
      <c r="E207" s="91">
        <v>37350</v>
      </c>
      <c r="F207" s="91">
        <v>39539</v>
      </c>
      <c r="G207" s="111" t="s">
        <v>566</v>
      </c>
      <c r="H207" s="87">
        <f t="shared" si="87"/>
        <v>552178.41599999997</v>
      </c>
      <c r="I207" s="21">
        <f t="shared" si="87"/>
        <v>99298.244549279989</v>
      </c>
      <c r="J207" s="22">
        <f t="shared" si="85"/>
        <v>0.17982999999999999</v>
      </c>
      <c r="K207" s="23">
        <f t="shared" si="88"/>
        <v>72917.647546439999</v>
      </c>
      <c r="L207" s="24">
        <v>9929.84</v>
      </c>
      <c r="M207" s="25">
        <f t="shared" si="86"/>
        <v>62987.807546440003</v>
      </c>
      <c r="N207" s="26">
        <v>46783.824000000008</v>
      </c>
      <c r="O207" s="27">
        <v>8413.1350699200011</v>
      </c>
      <c r="P207" s="28">
        <v>6393.1338524400062</v>
      </c>
      <c r="Q207" s="26">
        <v>19695.588000000007</v>
      </c>
      <c r="R207" s="27">
        <v>3541.8575900400015</v>
      </c>
      <c r="S207" s="28">
        <v>2696.113989240002</v>
      </c>
      <c r="T207" s="26">
        <v>58017.75599999995</v>
      </c>
      <c r="U207" s="27">
        <v>10433.33306148</v>
      </c>
      <c r="V207" s="28">
        <v>8102.579820479993</v>
      </c>
      <c r="W207" s="26">
        <v>68908.019999999946</v>
      </c>
      <c r="X207" s="27">
        <v>12391.729236599995</v>
      </c>
      <c r="Y207" s="28">
        <v>9385.4935102800009</v>
      </c>
      <c r="Z207" s="26">
        <v>62126.784</v>
      </c>
      <c r="AA207" s="27">
        <v>11172.259566719991</v>
      </c>
      <c r="AB207" s="28">
        <v>8036.2307214000048</v>
      </c>
      <c r="AC207" s="26">
        <v>48304.536000000015</v>
      </c>
      <c r="AD207" s="27">
        <v>8686.6047088799969</v>
      </c>
      <c r="AE207" s="28">
        <v>6132.7651605600067</v>
      </c>
      <c r="AF207" s="26">
        <v>43227.360000000008</v>
      </c>
      <c r="AG207" s="27">
        <v>7773.5761487999989</v>
      </c>
      <c r="AH207" s="28">
        <v>5639.3822170799976</v>
      </c>
      <c r="AI207" s="26">
        <v>20568.240000000005</v>
      </c>
      <c r="AJ207" s="27">
        <v>3698.7865992000029</v>
      </c>
      <c r="AK207" s="28">
        <v>2643.0076856400001</v>
      </c>
      <c r="AL207" s="26">
        <v>18904.919999999991</v>
      </c>
      <c r="AM207" s="27">
        <v>3399.671763599998</v>
      </c>
      <c r="AN207" s="28">
        <v>2330.5946071199996</v>
      </c>
      <c r="AO207" s="26">
        <v>61863.98400000004</v>
      </c>
      <c r="AP207" s="27">
        <v>11125.000242720003</v>
      </c>
      <c r="AQ207" s="28">
        <v>7940.0400566399994</v>
      </c>
      <c r="AR207" s="26">
        <v>58795.87200000001</v>
      </c>
      <c r="AS207" s="27">
        <v>10573.261661760005</v>
      </c>
      <c r="AT207" s="28">
        <v>7641.93915552</v>
      </c>
      <c r="AU207" s="26">
        <v>44981.532000000036</v>
      </c>
      <c r="AV207" s="27">
        <v>8089.0288995599985</v>
      </c>
      <c r="AW207" s="28">
        <v>5976.3667700400028</v>
      </c>
    </row>
    <row r="208" spans="1:49" x14ac:dyDescent="0.25">
      <c r="A208" s="19">
        <v>201</v>
      </c>
      <c r="B208" s="80" t="s">
        <v>193</v>
      </c>
      <c r="C208" s="108">
        <v>0.09</v>
      </c>
      <c r="D208" s="108" t="s">
        <v>380</v>
      </c>
      <c r="E208" s="91">
        <v>36413</v>
      </c>
      <c r="F208" s="91">
        <v>39448</v>
      </c>
      <c r="G208" s="111" t="s">
        <v>567</v>
      </c>
      <c r="H208" s="87">
        <f t="shared" si="87"/>
        <v>326730.88102896005</v>
      </c>
      <c r="I208" s="21">
        <f t="shared" si="87"/>
        <v>63951.035343798343</v>
      </c>
      <c r="J208" s="22">
        <f t="shared" si="85"/>
        <v>0.19572999999999999</v>
      </c>
      <c r="K208" s="23">
        <f t="shared" si="88"/>
        <v>48353.485113240589</v>
      </c>
      <c r="L208" s="24">
        <v>6395.1</v>
      </c>
      <c r="M208" s="25">
        <f t="shared" si="86"/>
        <v>41958.385113240591</v>
      </c>
      <c r="N208" s="26">
        <v>29042.18193888001</v>
      </c>
      <c r="O208" s="27">
        <v>5684.4262708969782</v>
      </c>
      <c r="P208" s="28">
        <v>4444.8145025776012</v>
      </c>
      <c r="Q208" s="26">
        <v>21767.321200800001</v>
      </c>
      <c r="R208" s="27">
        <v>4260.5177786325839</v>
      </c>
      <c r="S208" s="28">
        <v>3332.1086470260962</v>
      </c>
      <c r="T208" s="26">
        <v>38445.182043840046</v>
      </c>
      <c r="U208" s="27">
        <v>7524.8754814407957</v>
      </c>
      <c r="V208" s="28">
        <v>5940.8518499939655</v>
      </c>
      <c r="W208" s="26">
        <v>42880.901283360006</v>
      </c>
      <c r="X208" s="27">
        <v>8393.0788081920618</v>
      </c>
      <c r="Y208" s="28">
        <v>6524.6611200138168</v>
      </c>
      <c r="Z208" s="26">
        <v>31482.589902719996</v>
      </c>
      <c r="AA208" s="27">
        <v>6162.08732165939</v>
      </c>
      <c r="AB208" s="28">
        <v>4556.260499113685</v>
      </c>
      <c r="AC208" s="26">
        <v>13143.915674879996</v>
      </c>
      <c r="AD208" s="27">
        <v>2572.6586150442604</v>
      </c>
      <c r="AE208" s="28">
        <v>1834.3416252074928</v>
      </c>
      <c r="AF208" s="26">
        <v>18562.685079360002</v>
      </c>
      <c r="AG208" s="27">
        <v>3633.2743505831304</v>
      </c>
      <c r="AH208" s="28">
        <v>2654.0266211369908</v>
      </c>
      <c r="AI208" s="26">
        <v>14306.027772959997</v>
      </c>
      <c r="AJ208" s="27">
        <v>2800.1188160014617</v>
      </c>
      <c r="AK208" s="28">
        <v>2069.6166553748685</v>
      </c>
      <c r="AL208" s="26">
        <v>18125.252878079995</v>
      </c>
      <c r="AM208" s="27">
        <v>3547.6557458265979</v>
      </c>
      <c r="AN208" s="28">
        <v>2534.7369737545746</v>
      </c>
      <c r="AO208" s="26">
        <v>25186.220074559958</v>
      </c>
      <c r="AP208" s="27">
        <v>4929.6988551936356</v>
      </c>
      <c r="AQ208" s="28">
        <v>3595.4622925037879</v>
      </c>
      <c r="AR208" s="26">
        <v>32426.513093279998</v>
      </c>
      <c r="AS208" s="27">
        <v>6346.8414077476973</v>
      </c>
      <c r="AT208" s="28">
        <v>4719.1045158323195</v>
      </c>
      <c r="AU208" s="26">
        <v>41362.090086240016</v>
      </c>
      <c r="AV208" s="27">
        <v>8095.8018925797469</v>
      </c>
      <c r="AW208" s="28">
        <v>6147.4998107053816</v>
      </c>
    </row>
    <row r="209" spans="1:49" x14ac:dyDescent="0.25">
      <c r="A209" s="9">
        <v>202</v>
      </c>
      <c r="B209" s="80" t="s">
        <v>194</v>
      </c>
      <c r="C209" s="108">
        <v>0.19500000000000001</v>
      </c>
      <c r="D209" s="108" t="s">
        <v>380</v>
      </c>
      <c r="E209" s="91">
        <v>35888</v>
      </c>
      <c r="F209" s="91">
        <v>39965</v>
      </c>
      <c r="G209" s="111" t="s">
        <v>568</v>
      </c>
      <c r="H209" s="87">
        <f t="shared" si="87"/>
        <v>691711.64299999957</v>
      </c>
      <c r="I209" s="21">
        <f t="shared" si="87"/>
        <v>132199.92921015999</v>
      </c>
      <c r="J209" s="22">
        <f t="shared" si="85"/>
        <v>0.1911200000000001</v>
      </c>
      <c r="K209" s="23">
        <f t="shared" si="88"/>
        <v>98550.704587339977</v>
      </c>
      <c r="L209" s="24">
        <v>13220</v>
      </c>
      <c r="M209" s="25">
        <f t="shared" si="86"/>
        <v>85330.704587339977</v>
      </c>
      <c r="N209" s="26">
        <v>60886.540999999968</v>
      </c>
      <c r="O209" s="27">
        <v>11636.635715919991</v>
      </c>
      <c r="P209" s="28">
        <v>9019.8381898399984</v>
      </c>
      <c r="Q209" s="26">
        <v>39020.81</v>
      </c>
      <c r="R209" s="27">
        <v>7457.6572071999981</v>
      </c>
      <c r="S209" s="28">
        <v>5789.4700370799956</v>
      </c>
      <c r="T209" s="26">
        <v>65851.425999999919</v>
      </c>
      <c r="U209" s="27">
        <v>12585.524537120009</v>
      </c>
      <c r="V209" s="28">
        <v>9874.2321861799992</v>
      </c>
      <c r="W209" s="26">
        <v>88046.234000000084</v>
      </c>
      <c r="X209" s="27">
        <v>16827.396242079987</v>
      </c>
      <c r="Y209" s="28">
        <v>12997.386509719981</v>
      </c>
      <c r="Z209" s="26">
        <v>66668.741000000038</v>
      </c>
      <c r="AA209" s="27">
        <v>12741.72977992001</v>
      </c>
      <c r="AB209" s="28">
        <v>9389.5344793400018</v>
      </c>
      <c r="AC209" s="26">
        <v>44647.741000000002</v>
      </c>
      <c r="AD209" s="27">
        <v>8533.0762599200043</v>
      </c>
      <c r="AE209" s="28">
        <v>6139.5933103900006</v>
      </c>
      <c r="AF209" s="26">
        <v>60656.581999999951</v>
      </c>
      <c r="AG209" s="27">
        <v>11592.685951839985</v>
      </c>
      <c r="AH209" s="28">
        <v>8300.8316138000027</v>
      </c>
      <c r="AI209" s="26">
        <v>21539.348999999998</v>
      </c>
      <c r="AJ209" s="27">
        <v>4116.6003808799978</v>
      </c>
      <c r="AK209" s="28">
        <v>2956.5151255799992</v>
      </c>
      <c r="AL209" s="26">
        <v>41090.45699999998</v>
      </c>
      <c r="AM209" s="27">
        <v>7853.2081418400012</v>
      </c>
      <c r="AN209" s="28">
        <v>5484.4585283499982</v>
      </c>
      <c r="AO209" s="26">
        <v>44365.575999999914</v>
      </c>
      <c r="AP209" s="27">
        <v>8479.1488851200029</v>
      </c>
      <c r="AQ209" s="28">
        <v>6064.0196731499964</v>
      </c>
      <c r="AR209" s="26">
        <v>85857.832999999897</v>
      </c>
      <c r="AS209" s="27">
        <v>16409.149042959994</v>
      </c>
      <c r="AT209" s="28">
        <v>12063.779937650006</v>
      </c>
      <c r="AU209" s="26">
        <v>73080.35299999993</v>
      </c>
      <c r="AV209" s="27">
        <v>13967.117065359997</v>
      </c>
      <c r="AW209" s="28">
        <v>10471.044996259987</v>
      </c>
    </row>
    <row r="210" spans="1:49" x14ac:dyDescent="0.25">
      <c r="A210" s="9">
        <v>203</v>
      </c>
      <c r="B210" s="80" t="s">
        <v>195</v>
      </c>
      <c r="C210" s="108">
        <v>7.0000000000000007E-2</v>
      </c>
      <c r="D210" s="108" t="s">
        <v>380</v>
      </c>
      <c r="E210" s="91">
        <v>36619</v>
      </c>
      <c r="F210" s="91">
        <v>39448</v>
      </c>
      <c r="G210" s="111" t="s">
        <v>569</v>
      </c>
      <c r="H210" s="87">
        <f t="shared" si="87"/>
        <v>163017.98559999999</v>
      </c>
      <c r="I210" s="21">
        <f t="shared" si="87"/>
        <v>32140.626040896015</v>
      </c>
      <c r="J210" s="22">
        <f t="shared" si="85"/>
        <v>0.19716000000000011</v>
      </c>
      <c r="K210" s="23">
        <f t="shared" si="88"/>
        <v>24359.153126802004</v>
      </c>
      <c r="L210" s="24">
        <v>3214.09</v>
      </c>
      <c r="M210" s="25">
        <f t="shared" si="86"/>
        <v>21145.063126802004</v>
      </c>
      <c r="N210" s="26">
        <v>17312.542199999993</v>
      </c>
      <c r="O210" s="27">
        <v>3413.3408201520019</v>
      </c>
      <c r="P210" s="28">
        <v>2674.6495809120024</v>
      </c>
      <c r="Q210" s="26">
        <v>8889.474000000002</v>
      </c>
      <c r="R210" s="27">
        <v>1752.6486938400024</v>
      </c>
      <c r="S210" s="28">
        <v>1371.0326430739992</v>
      </c>
      <c r="T210" s="26">
        <v>18788.074999999968</v>
      </c>
      <c r="U210" s="27">
        <v>3704.2568670000019</v>
      </c>
      <c r="V210" s="28">
        <v>2937.4322995060047</v>
      </c>
      <c r="W210" s="26">
        <v>17460.748799999987</v>
      </c>
      <c r="X210" s="27">
        <v>3442.5612334079988</v>
      </c>
      <c r="Y210" s="28">
        <v>2695.6751992199993</v>
      </c>
      <c r="Z210" s="26">
        <v>7835.4011999999939</v>
      </c>
      <c r="AA210" s="27">
        <v>1544.8277005920015</v>
      </c>
      <c r="AB210" s="28">
        <v>1145.2742031340006</v>
      </c>
      <c r="AC210" s="26">
        <v>8459.8948000000037</v>
      </c>
      <c r="AD210" s="27">
        <v>1667.9528587679984</v>
      </c>
      <c r="AE210" s="28">
        <v>1210.4330610760007</v>
      </c>
      <c r="AF210" s="26">
        <v>9790.6433999999954</v>
      </c>
      <c r="AG210" s="27">
        <v>1930.3232527439995</v>
      </c>
      <c r="AH210" s="28">
        <v>1449.4865659259992</v>
      </c>
      <c r="AI210" s="26">
        <v>8795.8237999999965</v>
      </c>
      <c r="AJ210" s="27">
        <v>1734.1846204080018</v>
      </c>
      <c r="AK210" s="28">
        <v>1273.8421157420014</v>
      </c>
      <c r="AL210" s="26">
        <v>13628.754399999996</v>
      </c>
      <c r="AM210" s="27">
        <v>2687.0452175040032</v>
      </c>
      <c r="AN210" s="28">
        <v>1913.3503741720017</v>
      </c>
      <c r="AO210" s="26">
        <v>19799.496599999991</v>
      </c>
      <c r="AP210" s="27">
        <v>3903.6687496560007</v>
      </c>
      <c r="AQ210" s="28">
        <v>2888.9070412340011</v>
      </c>
      <c r="AR210" s="26">
        <v>16423.003000000015</v>
      </c>
      <c r="AS210" s="27">
        <v>3237.9592714800001</v>
      </c>
      <c r="AT210" s="28">
        <v>2410.9145565019976</v>
      </c>
      <c r="AU210" s="26">
        <v>15834.128400000012</v>
      </c>
      <c r="AV210" s="27">
        <v>3121.8567553440007</v>
      </c>
      <c r="AW210" s="28">
        <v>2388.1554863039969</v>
      </c>
    </row>
    <row r="211" spans="1:49" x14ac:dyDescent="0.25">
      <c r="A211" s="19">
        <v>204</v>
      </c>
      <c r="B211" s="80" t="s">
        <v>196</v>
      </c>
      <c r="C211" s="108">
        <v>0.05</v>
      </c>
      <c r="D211" s="108" t="s">
        <v>380</v>
      </c>
      <c r="E211" s="91">
        <v>37613</v>
      </c>
      <c r="F211" s="91">
        <v>39965</v>
      </c>
      <c r="G211" s="111" t="s">
        <v>570</v>
      </c>
      <c r="H211" s="87">
        <f t="shared" si="87"/>
        <v>39703.95120000001</v>
      </c>
      <c r="I211" s="21">
        <f t="shared" si="87"/>
        <v>7828.031018591998</v>
      </c>
      <c r="J211" s="22">
        <f t="shared" si="85"/>
        <v>0.19715999999999989</v>
      </c>
      <c r="K211" s="23">
        <f t="shared" si="88"/>
        <v>6049.0509641520002</v>
      </c>
      <c r="L211" s="24">
        <v>782.82999999999993</v>
      </c>
      <c r="M211" s="25">
        <f t="shared" si="86"/>
        <v>5266.2209641520003</v>
      </c>
      <c r="N211" s="26">
        <v>5862.6789000000053</v>
      </c>
      <c r="O211" s="27">
        <v>1155.8857719239995</v>
      </c>
      <c r="P211" s="28">
        <v>914.01778297199985</v>
      </c>
      <c r="Q211" s="26">
        <v>2454.2396999999992</v>
      </c>
      <c r="R211" s="27">
        <v>483.87789925200002</v>
      </c>
      <c r="S211" s="28">
        <v>375.38712085199933</v>
      </c>
      <c r="T211" s="26">
        <v>7482.6291000000065</v>
      </c>
      <c r="U211" s="27">
        <v>1475.2751533559992</v>
      </c>
      <c r="V211" s="28">
        <v>1170.4063066740011</v>
      </c>
      <c r="W211" s="26">
        <v>4584.2966999999971</v>
      </c>
      <c r="X211" s="27">
        <v>903.83993737199967</v>
      </c>
      <c r="Y211" s="28">
        <v>706.96464545700076</v>
      </c>
      <c r="Z211" s="26">
        <v>3374.9397000000022</v>
      </c>
      <c r="AA211" s="27">
        <v>665.40311125200071</v>
      </c>
      <c r="AB211" s="28">
        <v>497.62173410099996</v>
      </c>
      <c r="AC211" s="26">
        <v>1276.5804000000012</v>
      </c>
      <c r="AD211" s="27">
        <v>251.69059166400004</v>
      </c>
      <c r="AE211" s="28">
        <v>183.40636540500006</v>
      </c>
      <c r="AF211" s="26">
        <v>812.86979999999994</v>
      </c>
      <c r="AG211" s="27">
        <v>160.26540976800001</v>
      </c>
      <c r="AH211" s="28">
        <v>123.78132974100004</v>
      </c>
      <c r="AI211" s="26">
        <v>930.2664000000002</v>
      </c>
      <c r="AJ211" s="27">
        <v>183.41132342399999</v>
      </c>
      <c r="AK211" s="28">
        <v>138.31231276199992</v>
      </c>
      <c r="AL211" s="26">
        <v>596.79570000000012</v>
      </c>
      <c r="AM211" s="27">
        <v>117.66424021200002</v>
      </c>
      <c r="AN211" s="28">
        <v>88.220950637999962</v>
      </c>
      <c r="AO211" s="26">
        <v>2281.9491000000003</v>
      </c>
      <c r="AP211" s="27">
        <v>449.90908455600021</v>
      </c>
      <c r="AQ211" s="28">
        <v>331.06314342000019</v>
      </c>
      <c r="AR211" s="26">
        <v>2354.4087000000004</v>
      </c>
      <c r="AS211" s="27">
        <v>464.19521929200022</v>
      </c>
      <c r="AT211" s="28">
        <v>348.23279244300005</v>
      </c>
      <c r="AU211" s="26">
        <v>7692.2969999999968</v>
      </c>
      <c r="AV211" s="27">
        <v>1516.6132765199991</v>
      </c>
      <c r="AW211" s="28">
        <v>1171.6364796869996</v>
      </c>
    </row>
    <row r="212" spans="1:49" x14ac:dyDescent="0.25">
      <c r="A212" s="9">
        <v>205</v>
      </c>
      <c r="B212" s="80" t="s">
        <v>690</v>
      </c>
      <c r="C212" s="108">
        <v>0.02</v>
      </c>
      <c r="D212" s="108" t="s">
        <v>380</v>
      </c>
      <c r="E212" s="91">
        <v>40982</v>
      </c>
      <c r="F212" s="91">
        <v>40982</v>
      </c>
      <c r="G212" s="111" t="s">
        <v>571</v>
      </c>
      <c r="H212" s="87">
        <f t="shared" si="87"/>
        <v>9552.1791000000012</v>
      </c>
      <c r="I212" s="21">
        <f t="shared" si="87"/>
        <v>1883.3076313559998</v>
      </c>
      <c r="J212" s="22">
        <f t="shared" si="85"/>
        <v>0.19715999999999995</v>
      </c>
      <c r="K212" s="23">
        <f t="shared" si="88"/>
        <v>1425.8493806230001</v>
      </c>
      <c r="L212" s="24">
        <v>188.33</v>
      </c>
      <c r="M212" s="25">
        <f t="shared" si="86"/>
        <v>1237.5193806230002</v>
      </c>
      <c r="N212" s="26">
        <v>1333.2386000000006</v>
      </c>
      <c r="O212" s="27">
        <v>262.86132237599998</v>
      </c>
      <c r="P212" s="28">
        <v>203.17835026899991</v>
      </c>
      <c r="Q212" s="26">
        <v>985.65970000000038</v>
      </c>
      <c r="R212" s="27">
        <v>194.33266645200001</v>
      </c>
      <c r="S212" s="28">
        <v>149.77342085600012</v>
      </c>
      <c r="T212" s="26">
        <v>1891.7337000000002</v>
      </c>
      <c r="U212" s="27">
        <v>372.97421629199999</v>
      </c>
      <c r="V212" s="28">
        <v>292.8043402909999</v>
      </c>
      <c r="W212" s="26">
        <v>1036.6829000000002</v>
      </c>
      <c r="X212" s="27">
        <v>204.39240056399996</v>
      </c>
      <c r="Y212" s="28">
        <v>157.01905406</v>
      </c>
      <c r="Z212" s="26">
        <v>722.03199999999947</v>
      </c>
      <c r="AA212" s="27">
        <v>142.35582912000004</v>
      </c>
      <c r="AB212" s="28">
        <v>107.54258834700001</v>
      </c>
      <c r="AC212" s="26">
        <v>502.04459999999995</v>
      </c>
      <c r="AD212" s="27">
        <v>98.983113335999988</v>
      </c>
      <c r="AE212" s="28">
        <v>70.873437460000019</v>
      </c>
      <c r="AF212" s="26">
        <v>275.09299999999996</v>
      </c>
      <c r="AG212" s="27">
        <v>54.237335879999989</v>
      </c>
      <c r="AH212" s="28">
        <v>37.249733108999997</v>
      </c>
      <c r="AI212" s="26">
        <v>273.48670000000004</v>
      </c>
      <c r="AJ212" s="27">
        <v>53.920637772000006</v>
      </c>
      <c r="AK212" s="28">
        <v>39.51007053499999</v>
      </c>
      <c r="AL212" s="26">
        <v>377.36049999999994</v>
      </c>
      <c r="AM212" s="27">
        <v>74.400396179999987</v>
      </c>
      <c r="AN212" s="28">
        <v>53.17788450999997</v>
      </c>
      <c r="AO212" s="26">
        <v>661.95539999999971</v>
      </c>
      <c r="AP212" s="27">
        <v>130.51112666399996</v>
      </c>
      <c r="AQ212" s="28">
        <v>94.740348253999997</v>
      </c>
      <c r="AR212" s="26">
        <v>463.96069999999997</v>
      </c>
      <c r="AS212" s="27">
        <v>91.474491612000008</v>
      </c>
      <c r="AT212" s="28">
        <v>67.634968581999999</v>
      </c>
      <c r="AU212" s="26">
        <v>1028.9313</v>
      </c>
      <c r="AV212" s="27">
        <v>202.86409510799987</v>
      </c>
      <c r="AW212" s="28">
        <v>152.34518434999998</v>
      </c>
    </row>
    <row r="213" spans="1:49" x14ac:dyDescent="0.25">
      <c r="A213" s="9">
        <v>206</v>
      </c>
      <c r="B213" s="80" t="s">
        <v>197</v>
      </c>
      <c r="C213" s="108">
        <v>0.03</v>
      </c>
      <c r="D213" s="108" t="s">
        <v>380</v>
      </c>
      <c r="E213" s="91">
        <v>36105</v>
      </c>
      <c r="F213" s="91">
        <v>39934</v>
      </c>
      <c r="G213" s="111" t="s">
        <v>572</v>
      </c>
      <c r="H213" s="87">
        <f t="shared" si="87"/>
        <v>46622.917600000001</v>
      </c>
      <c r="I213" s="21">
        <f t="shared" si="87"/>
        <v>9192.1744340159967</v>
      </c>
      <c r="J213" s="22">
        <f t="shared" si="85"/>
        <v>0.19715999999999992</v>
      </c>
      <c r="K213" s="23">
        <f t="shared" si="88"/>
        <v>7050.5000467250011</v>
      </c>
      <c r="L213" s="24">
        <v>919.20999999999992</v>
      </c>
      <c r="M213" s="25">
        <f t="shared" si="86"/>
        <v>6131.290046725001</v>
      </c>
      <c r="N213" s="26">
        <v>5271.3731000000016</v>
      </c>
      <c r="O213" s="27">
        <v>1039.3039203960006</v>
      </c>
      <c r="P213" s="28">
        <v>818.35331547199985</v>
      </c>
      <c r="Q213" s="26">
        <v>2710.7519999999986</v>
      </c>
      <c r="R213" s="27">
        <v>534.45186431999923</v>
      </c>
      <c r="S213" s="28">
        <v>415.84760931299957</v>
      </c>
      <c r="T213" s="26">
        <v>6284.0867999999991</v>
      </c>
      <c r="U213" s="27">
        <v>1238.9705534880004</v>
      </c>
      <c r="V213" s="28">
        <v>985.22598620400038</v>
      </c>
      <c r="W213" s="26">
        <v>4092.4101000000028</v>
      </c>
      <c r="X213" s="27">
        <v>806.8595753160007</v>
      </c>
      <c r="Y213" s="28">
        <v>637.02346841400038</v>
      </c>
      <c r="Z213" s="26">
        <v>4190.7384999999967</v>
      </c>
      <c r="AA213" s="27">
        <v>826.24600266000004</v>
      </c>
      <c r="AB213" s="28">
        <v>619.2620122029997</v>
      </c>
      <c r="AC213" s="26">
        <v>3269.9274999999989</v>
      </c>
      <c r="AD213" s="27">
        <v>644.6989059</v>
      </c>
      <c r="AE213" s="28">
        <v>476.68499739799978</v>
      </c>
      <c r="AF213" s="26">
        <v>2707.8969000000016</v>
      </c>
      <c r="AG213" s="27">
        <v>533.88895280400027</v>
      </c>
      <c r="AH213" s="28">
        <v>403.47267332900003</v>
      </c>
      <c r="AI213" s="26">
        <v>2099.2725999999984</v>
      </c>
      <c r="AJ213" s="27">
        <v>413.89258581599989</v>
      </c>
      <c r="AK213" s="28">
        <v>304.8887647800002</v>
      </c>
      <c r="AL213" s="26">
        <v>1805.5897000000009</v>
      </c>
      <c r="AM213" s="27">
        <v>355.99006525200002</v>
      </c>
      <c r="AN213" s="28">
        <v>262.84254465000009</v>
      </c>
      <c r="AO213" s="26">
        <v>4971.6860000000042</v>
      </c>
      <c r="AP213" s="27">
        <v>980.2176117600003</v>
      </c>
      <c r="AQ213" s="28">
        <v>720.66884394400063</v>
      </c>
      <c r="AR213" s="26">
        <v>3247.2487999999989</v>
      </c>
      <c r="AS213" s="27">
        <v>640.22757340800013</v>
      </c>
      <c r="AT213" s="28">
        <v>490.4860323900001</v>
      </c>
      <c r="AU213" s="26">
        <v>5971.9355999999952</v>
      </c>
      <c r="AV213" s="27">
        <v>1177.4268228959963</v>
      </c>
      <c r="AW213" s="28">
        <v>915.74379862800026</v>
      </c>
    </row>
    <row r="214" spans="1:49" x14ac:dyDescent="0.25">
      <c r="A214" s="19">
        <v>207</v>
      </c>
      <c r="B214" s="80" t="s">
        <v>198</v>
      </c>
      <c r="C214" s="108">
        <v>1.2</v>
      </c>
      <c r="D214" s="108" t="s">
        <v>380</v>
      </c>
      <c r="E214" s="91">
        <v>37621</v>
      </c>
      <c r="F214" s="91">
        <v>39600</v>
      </c>
      <c r="G214" s="111" t="s">
        <v>573</v>
      </c>
      <c r="H214" s="87">
        <f t="shared" si="87"/>
        <v>4390762.1990879998</v>
      </c>
      <c r="I214" s="21">
        <f t="shared" si="87"/>
        <v>722587.73510391219</v>
      </c>
      <c r="J214" s="22">
        <f t="shared" si="85"/>
        <v>0.16457000000000002</v>
      </c>
      <c r="K214" s="23">
        <f t="shared" si="88"/>
        <v>521928.08183515258</v>
      </c>
      <c r="L214" s="24">
        <v>72258.789999999994</v>
      </c>
      <c r="M214" s="25">
        <f t="shared" si="86"/>
        <v>449669.2918351526</v>
      </c>
      <c r="N214" s="26">
        <v>457443.83358400041</v>
      </c>
      <c r="O214" s="27">
        <v>75281.531692918885</v>
      </c>
      <c r="P214" s="28">
        <v>55854.370807298277</v>
      </c>
      <c r="Q214" s="26">
        <v>346436.09310399997</v>
      </c>
      <c r="R214" s="27">
        <v>57012.987842125302</v>
      </c>
      <c r="S214" s="28">
        <v>42241.019636853773</v>
      </c>
      <c r="T214" s="26">
        <v>719664.09094399994</v>
      </c>
      <c r="U214" s="27">
        <v>118435.11944665406</v>
      </c>
      <c r="V214" s="28">
        <v>88761.265310977775</v>
      </c>
      <c r="W214" s="26">
        <v>591623.92662399984</v>
      </c>
      <c r="X214" s="27">
        <v>97363.549604511834</v>
      </c>
      <c r="Y214" s="28">
        <v>72522.077117396984</v>
      </c>
      <c r="Z214" s="26">
        <v>367393.81356799981</v>
      </c>
      <c r="AA214" s="27">
        <v>60461.999898885806</v>
      </c>
      <c r="AB214" s="28">
        <v>41949.844801859661</v>
      </c>
      <c r="AC214" s="26">
        <v>98558.949456000046</v>
      </c>
      <c r="AD214" s="27">
        <v>16219.846311973914</v>
      </c>
      <c r="AE214" s="28">
        <v>10571.977450629769</v>
      </c>
      <c r="AF214" s="26">
        <v>299297.87699200021</v>
      </c>
      <c r="AG214" s="27">
        <v>49255.451616573402</v>
      </c>
      <c r="AH214" s="28">
        <v>35177.159299384926</v>
      </c>
      <c r="AI214" s="26">
        <v>11276.192031999997</v>
      </c>
      <c r="AJ214" s="27">
        <v>1855.7229227062398</v>
      </c>
      <c r="AK214" s="28">
        <v>1326.96902301504</v>
      </c>
      <c r="AL214" s="26">
        <v>6563.8089600000003</v>
      </c>
      <c r="AM214" s="27">
        <v>1080.2060405472002</v>
      </c>
      <c r="AN214" s="28">
        <v>770.72411547183981</v>
      </c>
      <c r="AO214" s="26">
        <v>440167.87563199981</v>
      </c>
      <c r="AP214" s="27">
        <v>72438.427292758162</v>
      </c>
      <c r="AQ214" s="28">
        <v>50011.224325947202</v>
      </c>
      <c r="AR214" s="26">
        <v>637931.24169599928</v>
      </c>
      <c r="AS214" s="27">
        <v>104984.34444591073</v>
      </c>
      <c r="AT214" s="28">
        <v>73235.005266094784</v>
      </c>
      <c r="AU214" s="26">
        <v>414404.49649600009</v>
      </c>
      <c r="AV214" s="27">
        <v>68198.547988346691</v>
      </c>
      <c r="AW214" s="28">
        <v>49506.444680222514</v>
      </c>
    </row>
    <row r="215" spans="1:49" x14ac:dyDescent="0.25">
      <c r="A215" s="9">
        <v>208</v>
      </c>
      <c r="B215" s="80" t="s">
        <v>199</v>
      </c>
      <c r="C215" s="108">
        <v>1.72E-2</v>
      </c>
      <c r="D215" s="108" t="s">
        <v>380</v>
      </c>
      <c r="E215" s="91">
        <v>36686</v>
      </c>
      <c r="F215" s="91">
        <v>39995</v>
      </c>
      <c r="G215" s="111" t="s">
        <v>574</v>
      </c>
      <c r="H215" s="87">
        <f t="shared" si="87"/>
        <v>64396.233600000007</v>
      </c>
      <c r="I215" s="21">
        <f t="shared" si="87"/>
        <v>12696.361416576001</v>
      </c>
      <c r="J215" s="22">
        <f t="shared" si="85"/>
        <v>0.19716</v>
      </c>
      <c r="K215" s="23">
        <f t="shared" si="88"/>
        <v>9437.0365551629966</v>
      </c>
      <c r="L215" s="24">
        <v>1269.6399999999999</v>
      </c>
      <c r="M215" s="25">
        <f t="shared" si="86"/>
        <v>8167.3965551629972</v>
      </c>
      <c r="N215" s="26">
        <v>5670.8292000000019</v>
      </c>
      <c r="O215" s="27">
        <v>1118.0606850720012</v>
      </c>
      <c r="P215" s="28">
        <v>863.00220151799954</v>
      </c>
      <c r="Q215" s="26">
        <v>3448.5646000000065</v>
      </c>
      <c r="R215" s="27">
        <v>679.91899653600024</v>
      </c>
      <c r="S215" s="28">
        <v>519.80739601400046</v>
      </c>
      <c r="T215" s="26">
        <v>6045.413599999998</v>
      </c>
      <c r="U215" s="27">
        <v>1191.9137453760002</v>
      </c>
      <c r="V215" s="28">
        <v>934.1707479119998</v>
      </c>
      <c r="W215" s="26">
        <v>6942.4487999999983</v>
      </c>
      <c r="X215" s="27">
        <v>1368.7732054079995</v>
      </c>
      <c r="Y215" s="28">
        <v>1073.9240744640001</v>
      </c>
      <c r="Z215" s="26">
        <v>5619.7178000000076</v>
      </c>
      <c r="AA215" s="27">
        <v>1107.9835614480003</v>
      </c>
      <c r="AB215" s="28">
        <v>801.87917127199887</v>
      </c>
      <c r="AC215" s="26">
        <v>4571.0030000000052</v>
      </c>
      <c r="AD215" s="27">
        <v>901.21895147999965</v>
      </c>
      <c r="AE215" s="28">
        <v>640.10100531399928</v>
      </c>
      <c r="AF215" s="26">
        <v>5085.6778000000004</v>
      </c>
      <c r="AG215" s="27">
        <v>1002.6922350480002</v>
      </c>
      <c r="AH215" s="28">
        <v>733.69302728999992</v>
      </c>
      <c r="AI215" s="26">
        <v>3789.5456000000058</v>
      </c>
      <c r="AJ215" s="27">
        <v>747.14681049599926</v>
      </c>
      <c r="AK215" s="28">
        <v>537.01720016199965</v>
      </c>
      <c r="AL215" s="26">
        <v>3595.1400000000008</v>
      </c>
      <c r="AM215" s="27">
        <v>708.81780239999966</v>
      </c>
      <c r="AN215" s="28">
        <v>490.62018648199984</v>
      </c>
      <c r="AO215" s="26">
        <v>7688.3675000000012</v>
      </c>
      <c r="AP215" s="27">
        <v>1515.8385363000007</v>
      </c>
      <c r="AQ215" s="28">
        <v>1115.2976285330001</v>
      </c>
      <c r="AR215" s="26">
        <v>5948.3180999999977</v>
      </c>
      <c r="AS215" s="27">
        <v>1172.7703965960009</v>
      </c>
      <c r="AT215" s="28">
        <v>864.74633025500032</v>
      </c>
      <c r="AU215" s="26">
        <v>5991.2075999999925</v>
      </c>
      <c r="AV215" s="27">
        <v>1181.2264904159993</v>
      </c>
      <c r="AW215" s="28">
        <v>862.77758594699958</v>
      </c>
    </row>
    <row r="216" spans="1:49" x14ac:dyDescent="0.25">
      <c r="A216" s="9">
        <v>209</v>
      </c>
      <c r="B216" s="80" t="s">
        <v>200</v>
      </c>
      <c r="C216" s="108">
        <v>0.115</v>
      </c>
      <c r="D216" s="108" t="s">
        <v>380</v>
      </c>
      <c r="E216" s="91">
        <v>36168</v>
      </c>
      <c r="F216" s="91">
        <v>39995</v>
      </c>
      <c r="G216" s="111" t="s">
        <v>575</v>
      </c>
      <c r="H216" s="87">
        <f t="shared" si="87"/>
        <v>229816.7717999999</v>
      </c>
      <c r="I216" s="21">
        <f t="shared" si="87"/>
        <v>44982.036744413999</v>
      </c>
      <c r="J216" s="22">
        <f t="shared" si="85"/>
        <v>0.19573000000000007</v>
      </c>
      <c r="K216" s="23">
        <f t="shared" si="88"/>
        <v>34813.667213154018</v>
      </c>
      <c r="L216" s="24">
        <v>4498.2199999999993</v>
      </c>
      <c r="M216" s="25">
        <f t="shared" si="86"/>
        <v>30315.447213154017</v>
      </c>
      <c r="N216" s="26">
        <v>40669.332000000024</v>
      </c>
      <c r="O216" s="27">
        <v>7960.2083523600031</v>
      </c>
      <c r="P216" s="28">
        <v>6258.4182058920042</v>
      </c>
      <c r="Q216" s="26">
        <v>28657.653599999991</v>
      </c>
      <c r="R216" s="27">
        <v>5609.1625391280013</v>
      </c>
      <c r="S216" s="28">
        <v>4363.2724821600032</v>
      </c>
      <c r="T216" s="26">
        <v>49293.869399999945</v>
      </c>
      <c r="U216" s="27">
        <v>9648.2890576619975</v>
      </c>
      <c r="V216" s="28">
        <v>7639.3686409200036</v>
      </c>
      <c r="W216" s="26">
        <v>33754.540199999981</v>
      </c>
      <c r="X216" s="27">
        <v>6606.7761533460025</v>
      </c>
      <c r="Y216" s="28">
        <v>5178.0537792720033</v>
      </c>
      <c r="Z216" s="26">
        <v>6752.1689999999981</v>
      </c>
      <c r="AA216" s="27">
        <v>1321.6020383699988</v>
      </c>
      <c r="AB216" s="28">
        <v>1009.53308658</v>
      </c>
      <c r="AC216" s="26">
        <v>2255.3688000000002</v>
      </c>
      <c r="AD216" s="27">
        <v>441.44333522400012</v>
      </c>
      <c r="AE216" s="28">
        <v>284.059689924</v>
      </c>
      <c r="AF216" s="26">
        <v>1734.8519999999999</v>
      </c>
      <c r="AG216" s="27">
        <v>339.56258196000005</v>
      </c>
      <c r="AH216" s="28">
        <v>266.03225151600003</v>
      </c>
      <c r="AI216" s="26">
        <v>851.90460000000007</v>
      </c>
      <c r="AJ216" s="27">
        <v>166.74328735799998</v>
      </c>
      <c r="AK216" s="28">
        <v>118.984093524</v>
      </c>
      <c r="AL216" s="26">
        <v>2024.9723999999997</v>
      </c>
      <c r="AM216" s="27">
        <v>396.3478478520002</v>
      </c>
      <c r="AN216" s="28">
        <v>293.00715703799995</v>
      </c>
      <c r="AO216" s="26">
        <v>26311.424999999967</v>
      </c>
      <c r="AP216" s="27">
        <v>5149.9352152499978</v>
      </c>
      <c r="AQ216" s="28">
        <v>3853.0344235380003</v>
      </c>
      <c r="AR216" s="26">
        <v>16004.5386</v>
      </c>
      <c r="AS216" s="27">
        <v>3132.5683401780007</v>
      </c>
      <c r="AT216" s="28">
        <v>2378.2353289799976</v>
      </c>
      <c r="AU216" s="26">
        <v>21506.146199999992</v>
      </c>
      <c r="AV216" s="27">
        <v>4209.397995725998</v>
      </c>
      <c r="AW216" s="28">
        <v>3171.6680738100044</v>
      </c>
    </row>
    <row r="217" spans="1:49" x14ac:dyDescent="0.25">
      <c r="A217" s="19">
        <v>210</v>
      </c>
      <c r="B217" s="80" t="s">
        <v>201</v>
      </c>
      <c r="C217" s="108">
        <v>0.10299999999999999</v>
      </c>
      <c r="D217" s="108" t="s">
        <v>380</v>
      </c>
      <c r="E217" s="91">
        <v>37606</v>
      </c>
      <c r="F217" s="91">
        <v>39479</v>
      </c>
      <c r="G217" s="111" t="s">
        <v>576</v>
      </c>
      <c r="H217" s="87">
        <f t="shared" si="87"/>
        <v>280334.11200000008</v>
      </c>
      <c r="I217" s="21">
        <f t="shared" si="87"/>
        <v>54974.808483879999</v>
      </c>
      <c r="J217" s="22">
        <f t="shared" si="85"/>
        <v>0.19610459851521739</v>
      </c>
      <c r="K217" s="23">
        <f t="shared" si="88"/>
        <v>41636.85608712001</v>
      </c>
      <c r="L217" s="24">
        <v>5495.2</v>
      </c>
      <c r="M217" s="25">
        <f t="shared" si="86"/>
        <v>36141.656087120013</v>
      </c>
      <c r="N217" s="26">
        <v>30888.671999999991</v>
      </c>
      <c r="O217" s="27">
        <v>6090.0105715199998</v>
      </c>
      <c r="P217" s="28">
        <v>4766.254953639992</v>
      </c>
      <c r="Q217" s="26">
        <v>15044.933999999997</v>
      </c>
      <c r="R217" s="27">
        <v>2966.25918744</v>
      </c>
      <c r="S217" s="28">
        <v>2321.2072940000003</v>
      </c>
      <c r="T217" s="26">
        <v>27501.877999999939</v>
      </c>
      <c r="U217" s="27">
        <v>5422.2702664800026</v>
      </c>
      <c r="V217" s="28">
        <v>4313.1586269800036</v>
      </c>
      <c r="W217" s="26">
        <v>29488.041999999994</v>
      </c>
      <c r="X217" s="27">
        <v>5771.6944606599964</v>
      </c>
      <c r="Y217" s="28">
        <v>4519.011380220003</v>
      </c>
      <c r="Z217" s="26">
        <v>15238.094000000023</v>
      </c>
      <c r="AA217" s="27">
        <v>2982.5521386199962</v>
      </c>
      <c r="AB217" s="28">
        <v>2213.0553604800007</v>
      </c>
      <c r="AC217" s="26">
        <v>9959.4500000000353</v>
      </c>
      <c r="AD217" s="27">
        <v>1949.3631485000026</v>
      </c>
      <c r="AE217" s="28">
        <v>1406.5717176999992</v>
      </c>
      <c r="AF217" s="26">
        <v>17733.289999999979</v>
      </c>
      <c r="AG217" s="27">
        <v>3470.9368516999998</v>
      </c>
      <c r="AH217" s="28">
        <v>2592.6399440800001</v>
      </c>
      <c r="AI217" s="26">
        <v>21362.85600000012</v>
      </c>
      <c r="AJ217" s="27">
        <v>4181.3518048800042</v>
      </c>
      <c r="AK217" s="28">
        <v>3089.1761603399968</v>
      </c>
      <c r="AL217" s="26">
        <v>21730.594000000023</v>
      </c>
      <c r="AM217" s="27">
        <v>4253.3291636199947</v>
      </c>
      <c r="AN217" s="28">
        <v>3029.989841399999</v>
      </c>
      <c r="AO217" s="26">
        <v>34128.783999999971</v>
      </c>
      <c r="AP217" s="27">
        <v>6680.0268923200038</v>
      </c>
      <c r="AQ217" s="28">
        <v>4910.4542194400055</v>
      </c>
      <c r="AR217" s="26">
        <v>26740.867999999991</v>
      </c>
      <c r="AS217" s="27">
        <v>5233.9900936399981</v>
      </c>
      <c r="AT217" s="28">
        <v>3906.3048786600016</v>
      </c>
      <c r="AU217" s="26">
        <v>30516.649999999965</v>
      </c>
      <c r="AV217" s="27">
        <v>5973.0239045000008</v>
      </c>
      <c r="AW217" s="28">
        <v>4569.0317101800001</v>
      </c>
    </row>
    <row r="218" spans="1:49" x14ac:dyDescent="0.25">
      <c r="A218" s="9">
        <v>211</v>
      </c>
      <c r="B218" s="80" t="s">
        <v>202</v>
      </c>
      <c r="C218" s="108">
        <v>0.09</v>
      </c>
      <c r="D218" s="108" t="s">
        <v>380</v>
      </c>
      <c r="E218" s="91">
        <v>37372</v>
      </c>
      <c r="F218" s="91">
        <v>39965</v>
      </c>
      <c r="G218" s="111" t="s">
        <v>577</v>
      </c>
      <c r="H218" s="87">
        <f t="shared" si="87"/>
        <v>176786.81011529997</v>
      </c>
      <c r="I218" s="21">
        <f t="shared" si="87"/>
        <v>34602.482343867661</v>
      </c>
      <c r="J218" s="22">
        <f t="shared" si="85"/>
        <v>0.19572999999999999</v>
      </c>
      <c r="K218" s="23">
        <f t="shared" si="88"/>
        <v>25920.304667940767</v>
      </c>
      <c r="L218" s="24">
        <v>3460.26</v>
      </c>
      <c r="M218" s="25">
        <f t="shared" si="86"/>
        <v>22460.044667940769</v>
      </c>
      <c r="N218" s="26">
        <v>12539.709049499994</v>
      </c>
      <c r="O218" s="27">
        <v>2454.3972522586328</v>
      </c>
      <c r="P218" s="28">
        <v>1911.2242237673049</v>
      </c>
      <c r="Q218" s="26">
        <v>5944.5576188999994</v>
      </c>
      <c r="R218" s="27">
        <v>1163.5282627472959</v>
      </c>
      <c r="S218" s="28">
        <v>911.14504419165246</v>
      </c>
      <c r="T218" s="26">
        <v>13118.994362699994</v>
      </c>
      <c r="U218" s="27">
        <v>2567.7807666112708</v>
      </c>
      <c r="V218" s="28">
        <v>2045.4174350662781</v>
      </c>
      <c r="W218" s="26">
        <v>22045.309028999996</v>
      </c>
      <c r="X218" s="27">
        <v>4314.9283362461674</v>
      </c>
      <c r="Y218" s="28">
        <v>3355.4589387045676</v>
      </c>
      <c r="Z218" s="26">
        <v>15898.451212800006</v>
      </c>
      <c r="AA218" s="27">
        <v>3111.803855881346</v>
      </c>
      <c r="AB218" s="28">
        <v>2299.1564584418566</v>
      </c>
      <c r="AC218" s="26">
        <v>7393.2962490000018</v>
      </c>
      <c r="AD218" s="27">
        <v>1447.0898748167699</v>
      </c>
      <c r="AE218" s="28">
        <v>1033.2533245979521</v>
      </c>
      <c r="AF218" s="26">
        <v>21652.062801299995</v>
      </c>
      <c r="AG218" s="27">
        <v>4237.9582520984513</v>
      </c>
      <c r="AH218" s="28">
        <v>3050.6485149176224</v>
      </c>
      <c r="AI218" s="26">
        <v>5263.5647205000059</v>
      </c>
      <c r="AJ218" s="27">
        <v>1030.2375227434648</v>
      </c>
      <c r="AK218" s="28">
        <v>721.05766454644208</v>
      </c>
      <c r="AL218" s="26">
        <v>4468.8914460000024</v>
      </c>
      <c r="AM218" s="27">
        <v>874.69612272557993</v>
      </c>
      <c r="AN218" s="28">
        <v>625.637149640649</v>
      </c>
      <c r="AO218" s="26">
        <v>26352.397434599992</v>
      </c>
      <c r="AP218" s="27">
        <v>5157.9547498742622</v>
      </c>
      <c r="AQ218" s="28">
        <v>3825.1227959478992</v>
      </c>
      <c r="AR218" s="26">
        <v>28502.679362399973</v>
      </c>
      <c r="AS218" s="27">
        <v>5578.8294316025467</v>
      </c>
      <c r="AT218" s="28">
        <v>4148.5027622572461</v>
      </c>
      <c r="AU218" s="26">
        <v>13606.896828599996</v>
      </c>
      <c r="AV218" s="27">
        <v>2663.2779162618772</v>
      </c>
      <c r="AW218" s="28">
        <v>1993.6803558612953</v>
      </c>
    </row>
    <row r="219" spans="1:49" x14ac:dyDescent="0.25">
      <c r="A219" s="9">
        <v>212</v>
      </c>
      <c r="B219" s="80" t="s">
        <v>203</v>
      </c>
      <c r="C219" s="108">
        <v>2.0500000000000001E-2</v>
      </c>
      <c r="D219" s="108" t="s">
        <v>380</v>
      </c>
      <c r="E219" s="91">
        <v>40612</v>
      </c>
      <c r="F219" s="91">
        <v>40612</v>
      </c>
      <c r="G219" s="111" t="s">
        <v>578</v>
      </c>
      <c r="H219" s="87">
        <f t="shared" si="87"/>
        <v>16707.759300000002</v>
      </c>
      <c r="I219" s="21">
        <f t="shared" si="87"/>
        <v>3294.1018235879992</v>
      </c>
      <c r="J219" s="22">
        <f t="shared" si="85"/>
        <v>0.19715999999999995</v>
      </c>
      <c r="K219" s="23">
        <f t="shared" si="88"/>
        <v>2526.9634870749992</v>
      </c>
      <c r="L219" s="24">
        <v>329.42999999999995</v>
      </c>
      <c r="M219" s="25">
        <f t="shared" si="86"/>
        <v>2197.5334870749994</v>
      </c>
      <c r="N219" s="26">
        <v>2913.5043999999984</v>
      </c>
      <c r="O219" s="27">
        <v>574.42652750399964</v>
      </c>
      <c r="P219" s="28">
        <v>450.62681871000001</v>
      </c>
      <c r="Q219" s="26">
        <v>1726.5869000000012</v>
      </c>
      <c r="R219" s="27">
        <v>340.41387320399969</v>
      </c>
      <c r="S219" s="28">
        <v>266.36912486499983</v>
      </c>
      <c r="T219" s="26">
        <v>3305.1986999999999</v>
      </c>
      <c r="U219" s="27">
        <v>651.65297569199993</v>
      </c>
      <c r="V219" s="28">
        <v>517.61792907499989</v>
      </c>
      <c r="W219" s="26">
        <v>1428.6653000000008</v>
      </c>
      <c r="X219" s="27">
        <v>281.67565054800002</v>
      </c>
      <c r="Y219" s="28">
        <v>221.02778567099978</v>
      </c>
      <c r="Z219" s="26">
        <v>869.0296000000003</v>
      </c>
      <c r="AA219" s="27">
        <v>171.3378759359999</v>
      </c>
      <c r="AB219" s="28">
        <v>124.84149561399997</v>
      </c>
      <c r="AC219" s="26">
        <v>624.99550000000022</v>
      </c>
      <c r="AD219" s="27">
        <v>123.22411277999997</v>
      </c>
      <c r="AE219" s="28">
        <v>87.84172264599998</v>
      </c>
      <c r="AF219" s="26">
        <v>330.33019999999999</v>
      </c>
      <c r="AG219" s="27">
        <v>65.127902232000039</v>
      </c>
      <c r="AH219" s="28">
        <v>48.207820698000013</v>
      </c>
      <c r="AI219" s="26">
        <v>495.82649999999984</v>
      </c>
      <c r="AJ219" s="27">
        <v>97.757152739999952</v>
      </c>
      <c r="AK219" s="28">
        <v>71.891182411999992</v>
      </c>
      <c r="AL219" s="26">
        <v>477.58789999999999</v>
      </c>
      <c r="AM219" s="27">
        <v>94.161230364000019</v>
      </c>
      <c r="AN219" s="28">
        <v>65.931594699999977</v>
      </c>
      <c r="AO219" s="26">
        <v>1191.9367000000002</v>
      </c>
      <c r="AP219" s="27">
        <v>235.00223977200002</v>
      </c>
      <c r="AQ219" s="28">
        <v>170.4864077660001</v>
      </c>
      <c r="AR219" s="26">
        <v>833.18409999999983</v>
      </c>
      <c r="AS219" s="27">
        <v>164.270577156</v>
      </c>
      <c r="AT219" s="28">
        <v>121.96333604399993</v>
      </c>
      <c r="AU219" s="26">
        <v>2510.9134999999992</v>
      </c>
      <c r="AV219" s="27">
        <v>495.05170565999998</v>
      </c>
      <c r="AW219" s="28">
        <v>380.1582688739997</v>
      </c>
    </row>
    <row r="220" spans="1:49" x14ac:dyDescent="0.25">
      <c r="A220" s="19">
        <v>213</v>
      </c>
      <c r="B220" s="80" t="s">
        <v>204</v>
      </c>
      <c r="C220" s="108">
        <v>0.1</v>
      </c>
      <c r="D220" s="108" t="s">
        <v>380</v>
      </c>
      <c r="E220" s="91">
        <v>37617</v>
      </c>
      <c r="F220" s="91">
        <v>40026</v>
      </c>
      <c r="G220" s="111" t="s">
        <v>579</v>
      </c>
      <c r="H220" s="87">
        <f t="shared" si="87"/>
        <v>366468.57239999989</v>
      </c>
      <c r="I220" s="21">
        <f t="shared" si="87"/>
        <v>71728.893675851985</v>
      </c>
      <c r="J220" s="22">
        <f t="shared" si="85"/>
        <v>0.19573000000000002</v>
      </c>
      <c r="K220" s="23">
        <f t="shared" si="88"/>
        <v>54023.615673168002</v>
      </c>
      <c r="L220" s="24">
        <v>7172.9199999999992</v>
      </c>
      <c r="M220" s="25">
        <f t="shared" si="86"/>
        <v>46850.695673168004</v>
      </c>
      <c r="N220" s="26">
        <v>36399.280399999974</v>
      </c>
      <c r="O220" s="27">
        <v>7124.4311526919919</v>
      </c>
      <c r="P220" s="28">
        <v>5596.6194192680005</v>
      </c>
      <c r="Q220" s="26">
        <v>23620.349600000016</v>
      </c>
      <c r="R220" s="27">
        <v>4623.2110272080008</v>
      </c>
      <c r="S220" s="28">
        <v>3603.8233783359983</v>
      </c>
      <c r="T220" s="26">
        <v>35196.723199999971</v>
      </c>
      <c r="U220" s="27">
        <v>6889.0546319359919</v>
      </c>
      <c r="V220" s="28">
        <v>5429.2331669279965</v>
      </c>
      <c r="W220" s="26">
        <v>41434.586000000047</v>
      </c>
      <c r="X220" s="27">
        <v>8109.9915177800112</v>
      </c>
      <c r="Y220" s="28">
        <v>6295.0536090120095</v>
      </c>
      <c r="Z220" s="26">
        <v>31523.546800000033</v>
      </c>
      <c r="AA220" s="27">
        <v>6170.1038151639987</v>
      </c>
      <c r="AB220" s="28">
        <v>4594.8307980120044</v>
      </c>
      <c r="AC220" s="26">
        <v>17597.949600000018</v>
      </c>
      <c r="AD220" s="27">
        <v>3444.4466752079993</v>
      </c>
      <c r="AE220" s="28">
        <v>2494.2509448000005</v>
      </c>
      <c r="AF220" s="26">
        <v>19478.878400000016</v>
      </c>
      <c r="AG220" s="27">
        <v>3812.6008692320015</v>
      </c>
      <c r="AH220" s="28">
        <v>2777.3398319999997</v>
      </c>
      <c r="AI220" s="26">
        <v>17735.01519999998</v>
      </c>
      <c r="AJ220" s="27">
        <v>3471.2745250960061</v>
      </c>
      <c r="AK220" s="28">
        <v>2558.784473411999</v>
      </c>
      <c r="AL220" s="26">
        <v>28250.742800000011</v>
      </c>
      <c r="AM220" s="27">
        <v>5529.5178882440041</v>
      </c>
      <c r="AN220" s="28">
        <v>3912.7510435199979</v>
      </c>
      <c r="AO220" s="26">
        <v>29845.827199999971</v>
      </c>
      <c r="AP220" s="27">
        <v>5841.7237578559943</v>
      </c>
      <c r="AQ220" s="28">
        <v>4249.9860219559987</v>
      </c>
      <c r="AR220" s="26">
        <v>44413.48679999997</v>
      </c>
      <c r="AS220" s="27">
        <v>8693.0517713640038</v>
      </c>
      <c r="AT220" s="28">
        <v>6445.341397803998</v>
      </c>
      <c r="AU220" s="26">
        <v>40972.186399999962</v>
      </c>
      <c r="AV220" s="27">
        <v>8019.4860440719904</v>
      </c>
      <c r="AW220" s="28">
        <v>6065.601588120001</v>
      </c>
    </row>
    <row r="221" spans="1:49" x14ac:dyDescent="0.25">
      <c r="A221" s="9">
        <v>214</v>
      </c>
      <c r="B221" s="80" t="s">
        <v>205</v>
      </c>
      <c r="C221" s="108">
        <v>0.26400000000000001</v>
      </c>
      <c r="D221" s="108" t="s">
        <v>380</v>
      </c>
      <c r="E221" s="91">
        <v>37006</v>
      </c>
      <c r="F221" s="91">
        <v>39600</v>
      </c>
      <c r="G221" s="111" t="s">
        <v>580</v>
      </c>
      <c r="H221" s="87">
        <f t="shared" si="87"/>
        <v>452118.06199999974</v>
      </c>
      <c r="I221" s="21">
        <f t="shared" si="87"/>
        <v>81304.391089459998</v>
      </c>
      <c r="J221" s="22">
        <f t="shared" si="85"/>
        <v>0.1798300000000001</v>
      </c>
      <c r="K221" s="23">
        <f t="shared" si="88"/>
        <v>60845.487277049986</v>
      </c>
      <c r="L221" s="24">
        <v>8130.4699999999993</v>
      </c>
      <c r="M221" s="25">
        <f t="shared" si="86"/>
        <v>52715.017277049985</v>
      </c>
      <c r="N221" s="26">
        <v>84387.663999999975</v>
      </c>
      <c r="O221" s="27">
        <v>15175.433617120001</v>
      </c>
      <c r="P221" s="28">
        <v>11572.864295229996</v>
      </c>
      <c r="Q221" s="26">
        <v>53343.511000000013</v>
      </c>
      <c r="R221" s="27">
        <v>9592.7635831299976</v>
      </c>
      <c r="S221" s="28">
        <v>7227.9554717599949</v>
      </c>
      <c r="T221" s="26">
        <v>100765.59599999976</v>
      </c>
      <c r="U221" s="27">
        <v>18120.677128680014</v>
      </c>
      <c r="V221" s="28">
        <v>14004.914214629991</v>
      </c>
      <c r="W221" s="26">
        <v>55347.488000000005</v>
      </c>
      <c r="X221" s="27">
        <v>9953.1387670399999</v>
      </c>
      <c r="Y221" s="28">
        <v>7643.7979465799954</v>
      </c>
      <c r="Z221" s="26">
        <v>16175.624000000005</v>
      </c>
      <c r="AA221" s="27">
        <v>2908.8624639199993</v>
      </c>
      <c r="AB221" s="28">
        <v>2119.1682567199996</v>
      </c>
      <c r="AC221" s="26">
        <v>5754.9040000000023</v>
      </c>
      <c r="AD221" s="27">
        <v>1034.90438632</v>
      </c>
      <c r="AE221" s="28">
        <v>661.82282449999991</v>
      </c>
      <c r="AF221" s="26">
        <v>1142.0409999999999</v>
      </c>
      <c r="AG221" s="27">
        <v>205.37323303000002</v>
      </c>
      <c r="AH221" s="28">
        <v>156.97103171000003</v>
      </c>
      <c r="AI221" s="26">
        <v>2794.2400000000002</v>
      </c>
      <c r="AJ221" s="27">
        <v>502.4881792000001</v>
      </c>
      <c r="AK221" s="28">
        <v>310.85317088999994</v>
      </c>
      <c r="AL221" s="26">
        <v>2133.0340000000001</v>
      </c>
      <c r="AM221" s="27">
        <v>383.58350422000001</v>
      </c>
      <c r="AN221" s="28">
        <v>273.79069359000005</v>
      </c>
      <c r="AO221" s="26">
        <v>50337.109999999964</v>
      </c>
      <c r="AP221" s="27">
        <v>9052.1224913000042</v>
      </c>
      <c r="AQ221" s="28">
        <v>6486.5312728399995</v>
      </c>
      <c r="AR221" s="26">
        <v>30536.198000000022</v>
      </c>
      <c r="AS221" s="27">
        <v>5491.3244863399959</v>
      </c>
      <c r="AT221" s="28">
        <v>3881.2838816600024</v>
      </c>
      <c r="AU221" s="26">
        <v>49400.651999999995</v>
      </c>
      <c r="AV221" s="27">
        <v>8883.7192491600035</v>
      </c>
      <c r="AW221" s="28">
        <v>6505.5342169400037</v>
      </c>
    </row>
    <row r="222" spans="1:49" x14ac:dyDescent="0.25">
      <c r="A222" s="9">
        <v>215</v>
      </c>
      <c r="B222" s="80" t="s">
        <v>206</v>
      </c>
      <c r="C222" s="108">
        <v>7.4999999999999997E-2</v>
      </c>
      <c r="D222" s="108" t="s">
        <v>380</v>
      </c>
      <c r="E222" s="91">
        <v>37518</v>
      </c>
      <c r="F222" s="91">
        <v>39508</v>
      </c>
      <c r="G222" s="111" t="s">
        <v>581</v>
      </c>
      <c r="H222" s="87">
        <f t="shared" si="87"/>
        <v>71342.843700000027</v>
      </c>
      <c r="I222" s="21">
        <f t="shared" si="87"/>
        <v>14065.955063891997</v>
      </c>
      <c r="J222" s="22">
        <f t="shared" si="85"/>
        <v>0.19715999999999989</v>
      </c>
      <c r="K222" s="23">
        <f t="shared" si="88"/>
        <v>10778.234628446995</v>
      </c>
      <c r="L222" s="24">
        <v>1406.5900000000001</v>
      </c>
      <c r="M222" s="25">
        <f t="shared" si="86"/>
        <v>9371.6446284469948</v>
      </c>
      <c r="N222" s="26">
        <v>9928.2794999999951</v>
      </c>
      <c r="O222" s="27">
        <v>1957.4595862199983</v>
      </c>
      <c r="P222" s="28">
        <v>1529.2704332969995</v>
      </c>
      <c r="Q222" s="26">
        <v>6040.0683000000026</v>
      </c>
      <c r="R222" s="27">
        <v>1190.8598660280015</v>
      </c>
      <c r="S222" s="28">
        <v>930.41862685800015</v>
      </c>
      <c r="T222" s="26">
        <v>12871.357200000002</v>
      </c>
      <c r="U222" s="27">
        <v>2537.7167855519988</v>
      </c>
      <c r="V222" s="28">
        <v>2012.0275091729995</v>
      </c>
      <c r="W222" s="26">
        <v>8356.739700000011</v>
      </c>
      <c r="X222" s="27">
        <v>1647.6147992520016</v>
      </c>
      <c r="Y222" s="28">
        <v>1291.2532601609992</v>
      </c>
      <c r="Z222" s="26">
        <v>3710.3439000000017</v>
      </c>
      <c r="AA222" s="27">
        <v>731.53140332399971</v>
      </c>
      <c r="AB222" s="28">
        <v>543.09677447999945</v>
      </c>
      <c r="AC222" s="26">
        <v>2355.525299999998</v>
      </c>
      <c r="AD222" s="27">
        <v>464.41536814799986</v>
      </c>
      <c r="AE222" s="28">
        <v>334.42135641899995</v>
      </c>
      <c r="AF222" s="26">
        <v>1758.7587000000001</v>
      </c>
      <c r="AG222" s="27">
        <v>346.75686529199993</v>
      </c>
      <c r="AH222" s="28">
        <v>250.898267019</v>
      </c>
      <c r="AI222" s="26">
        <v>3275.4044999999992</v>
      </c>
      <c r="AJ222" s="27">
        <v>645.77875121999966</v>
      </c>
      <c r="AK222" s="28">
        <v>477.48187691700019</v>
      </c>
      <c r="AL222" s="26">
        <v>2784.0221999999999</v>
      </c>
      <c r="AM222" s="27">
        <v>548.89781695199952</v>
      </c>
      <c r="AN222" s="28">
        <v>390.63882005399967</v>
      </c>
      <c r="AO222" s="26">
        <v>5781.6957000000011</v>
      </c>
      <c r="AP222" s="27">
        <v>1139.9191242119991</v>
      </c>
      <c r="AQ222" s="28">
        <v>836.99521631099981</v>
      </c>
      <c r="AR222" s="26">
        <v>4050.7988999999984</v>
      </c>
      <c r="AS222" s="27">
        <v>798.65551112399964</v>
      </c>
      <c r="AT222" s="28">
        <v>596.86322040599987</v>
      </c>
      <c r="AU222" s="26">
        <v>10429.849800000005</v>
      </c>
      <c r="AV222" s="27">
        <v>2056.3491865679985</v>
      </c>
      <c r="AW222" s="28">
        <v>1584.8692673519993</v>
      </c>
    </row>
    <row r="223" spans="1:49" x14ac:dyDescent="0.25">
      <c r="A223" s="19">
        <v>216</v>
      </c>
      <c r="B223" s="80" t="s">
        <v>207</v>
      </c>
      <c r="C223" s="108">
        <v>0.34200000000000003</v>
      </c>
      <c r="D223" s="108" t="s">
        <v>380</v>
      </c>
      <c r="E223" s="91">
        <v>36243</v>
      </c>
      <c r="F223" s="91">
        <v>39508</v>
      </c>
      <c r="G223" s="111" t="s">
        <v>582</v>
      </c>
      <c r="H223" s="87">
        <f t="shared" si="87"/>
        <v>571121.18400000001</v>
      </c>
      <c r="I223" s="21">
        <f t="shared" si="87"/>
        <v>102704.72251871997</v>
      </c>
      <c r="J223" s="22">
        <f t="shared" si="85"/>
        <v>0.17982999999999993</v>
      </c>
      <c r="K223" s="23">
        <f t="shared" si="88"/>
        <v>76522.768588440013</v>
      </c>
      <c r="L223" s="24">
        <v>10270.449999999999</v>
      </c>
      <c r="M223" s="25">
        <f t="shared" si="86"/>
        <v>66252.318588440015</v>
      </c>
      <c r="N223" s="26">
        <v>84233.879999999932</v>
      </c>
      <c r="O223" s="27">
        <v>15147.778640400016</v>
      </c>
      <c r="P223" s="28">
        <v>11539.896109439998</v>
      </c>
      <c r="Q223" s="26">
        <v>53277.299999999952</v>
      </c>
      <c r="R223" s="27">
        <v>9580.8568589999904</v>
      </c>
      <c r="S223" s="28">
        <v>7302.4962592800002</v>
      </c>
      <c r="T223" s="26">
        <v>103507.35600000003</v>
      </c>
      <c r="U223" s="27">
        <v>18613.727829479983</v>
      </c>
      <c r="V223" s="28">
        <v>14410.028304959997</v>
      </c>
      <c r="W223" s="26">
        <v>56473.199999999968</v>
      </c>
      <c r="X223" s="27">
        <v>10155.575555999994</v>
      </c>
      <c r="Y223" s="28">
        <v>7727.3099122800058</v>
      </c>
      <c r="Z223" s="26">
        <v>19543.188000000035</v>
      </c>
      <c r="AA223" s="27">
        <v>3514.4514980399995</v>
      </c>
      <c r="AB223" s="28">
        <v>2536.5786103200016</v>
      </c>
      <c r="AC223" s="26">
        <v>13563.192000000026</v>
      </c>
      <c r="AD223" s="27">
        <v>2439.0688173600015</v>
      </c>
      <c r="AE223" s="28">
        <v>1684.3746046799979</v>
      </c>
      <c r="AF223" s="26">
        <v>9485.0280000000075</v>
      </c>
      <c r="AG223" s="27">
        <v>1705.6925852400002</v>
      </c>
      <c r="AH223" s="28">
        <v>1184.7632873999994</v>
      </c>
      <c r="AI223" s="26">
        <v>20290.620000000024</v>
      </c>
      <c r="AJ223" s="27">
        <v>3648.8621946000044</v>
      </c>
      <c r="AK223" s="28">
        <v>2607.4712119199958</v>
      </c>
      <c r="AL223" s="26">
        <v>20457.155999999988</v>
      </c>
      <c r="AM223" s="27">
        <v>3678.8103634800041</v>
      </c>
      <c r="AN223" s="28">
        <v>2530.7645664000029</v>
      </c>
      <c r="AO223" s="26">
        <v>69901.260000000111</v>
      </c>
      <c r="AP223" s="27">
        <v>12570.343585800008</v>
      </c>
      <c r="AQ223" s="28">
        <v>8950.6588867200062</v>
      </c>
      <c r="AR223" s="26">
        <v>31583.68799999998</v>
      </c>
      <c r="AS223" s="27">
        <v>5679.6946130399911</v>
      </c>
      <c r="AT223" s="28">
        <v>4093.1723365200014</v>
      </c>
      <c r="AU223" s="26">
        <v>88805.316000000021</v>
      </c>
      <c r="AV223" s="27">
        <v>15969.859976279991</v>
      </c>
      <c r="AW223" s="28">
        <v>11955.254498520002</v>
      </c>
    </row>
    <row r="224" spans="1:49" x14ac:dyDescent="0.25">
      <c r="A224" s="9">
        <v>217</v>
      </c>
      <c r="B224" s="80" t="s">
        <v>208</v>
      </c>
      <c r="C224" s="108">
        <v>0.40150000000000002</v>
      </c>
      <c r="D224" s="108" t="s">
        <v>380</v>
      </c>
      <c r="E224" s="91">
        <v>36929</v>
      </c>
      <c r="F224" s="91">
        <v>39508</v>
      </c>
      <c r="G224" s="111" t="s">
        <v>582</v>
      </c>
      <c r="H224" s="87">
        <f t="shared" si="87"/>
        <v>734131.72799999954</v>
      </c>
      <c r="I224" s="21">
        <f t="shared" si="87"/>
        <v>126762.52547375996</v>
      </c>
      <c r="J224" s="22">
        <f t="shared" si="85"/>
        <v>0.17267000000000005</v>
      </c>
      <c r="K224" s="23">
        <f t="shared" si="88"/>
        <v>92945.885771759989</v>
      </c>
      <c r="L224" s="24">
        <v>12676.28</v>
      </c>
      <c r="M224" s="25">
        <f t="shared" si="86"/>
        <v>80269.605771759991</v>
      </c>
      <c r="N224" s="26">
        <v>120348.02399999995</v>
      </c>
      <c r="O224" s="27">
        <v>20780.493304079984</v>
      </c>
      <c r="P224" s="28">
        <v>15608.138951759995</v>
      </c>
      <c r="Q224" s="26">
        <v>66372.947999999888</v>
      </c>
      <c r="R224" s="27">
        <v>11460.616931160002</v>
      </c>
      <c r="S224" s="28">
        <v>8631.6224234399997</v>
      </c>
      <c r="T224" s="26">
        <v>131733.53999999983</v>
      </c>
      <c r="U224" s="27">
        <v>22746.430351799976</v>
      </c>
      <c r="V224" s="28">
        <v>17402.610325680005</v>
      </c>
      <c r="W224" s="26">
        <v>70985.88</v>
      </c>
      <c r="X224" s="27">
        <v>12257.131899600012</v>
      </c>
      <c r="Y224" s="28">
        <v>9199.6533384000031</v>
      </c>
      <c r="Z224" s="26">
        <v>23218.583999999995</v>
      </c>
      <c r="AA224" s="27">
        <v>4009.1528992799999</v>
      </c>
      <c r="AB224" s="28">
        <v>2788.4949704399983</v>
      </c>
      <c r="AC224" s="26">
        <v>16314.900000000003</v>
      </c>
      <c r="AD224" s="27">
        <v>2817.0937830000016</v>
      </c>
      <c r="AE224" s="28">
        <v>1829.8602555600012</v>
      </c>
      <c r="AF224" s="26">
        <v>10439.82</v>
      </c>
      <c r="AG224" s="27">
        <v>1802.6437194</v>
      </c>
      <c r="AH224" s="28">
        <v>1158.1096517999995</v>
      </c>
      <c r="AI224" s="26">
        <v>24900.323999999964</v>
      </c>
      <c r="AJ224" s="27">
        <v>4299.5389450799912</v>
      </c>
      <c r="AK224" s="28">
        <v>3031.1717211599985</v>
      </c>
      <c r="AL224" s="26">
        <v>26090.915999999976</v>
      </c>
      <c r="AM224" s="27">
        <v>4505.1184657199992</v>
      </c>
      <c r="AN224" s="28">
        <v>2998.4830383599979</v>
      </c>
      <c r="AO224" s="26">
        <v>91731.371999999974</v>
      </c>
      <c r="AP224" s="27">
        <v>15839.256003239983</v>
      </c>
      <c r="AQ224" s="28">
        <v>11079.630382800009</v>
      </c>
      <c r="AR224" s="26">
        <v>33701.627999999968</v>
      </c>
      <c r="AS224" s="27">
        <v>5819.2601067599971</v>
      </c>
      <c r="AT224" s="28">
        <v>4096.8199932000052</v>
      </c>
      <c r="AU224" s="26">
        <v>118293.79199999999</v>
      </c>
      <c r="AV224" s="27">
        <v>20425.789064640019</v>
      </c>
      <c r="AW224" s="28">
        <v>15121.290719159984</v>
      </c>
    </row>
    <row r="225" spans="1:49" x14ac:dyDescent="0.25">
      <c r="A225" s="9">
        <v>218</v>
      </c>
      <c r="B225" s="80" t="s">
        <v>209</v>
      </c>
      <c r="C225" s="108">
        <v>5.1999999999999998E-2</v>
      </c>
      <c r="D225" s="108" t="s">
        <v>380</v>
      </c>
      <c r="E225" s="91">
        <v>36410</v>
      </c>
      <c r="F225" s="91">
        <v>39508</v>
      </c>
      <c r="G225" s="111" t="s">
        <v>583</v>
      </c>
      <c r="H225" s="87">
        <f t="shared" si="87"/>
        <v>93624.409722587938</v>
      </c>
      <c r="I225" s="21">
        <f t="shared" si="87"/>
        <v>18458.988620905449</v>
      </c>
      <c r="J225" s="22">
        <f t="shared" si="85"/>
        <v>0.19716000000000011</v>
      </c>
      <c r="K225" s="23">
        <f t="shared" si="88"/>
        <v>14129.944926508662</v>
      </c>
      <c r="L225" s="24">
        <v>1845.9499999999998</v>
      </c>
      <c r="M225" s="25">
        <f t="shared" si="86"/>
        <v>12283.994926508662</v>
      </c>
      <c r="N225" s="26">
        <v>12365.091023570994</v>
      </c>
      <c r="O225" s="27">
        <v>2437.9013462072612</v>
      </c>
      <c r="P225" s="28">
        <v>1907.5136292994059</v>
      </c>
      <c r="Q225" s="26">
        <v>8675.9999999999909</v>
      </c>
      <c r="R225" s="27">
        <v>1710.5601600000014</v>
      </c>
      <c r="S225" s="28">
        <v>1333.0955805704282</v>
      </c>
      <c r="T225" s="26">
        <v>15232.374517562996</v>
      </c>
      <c r="U225" s="27">
        <v>3003.2149598827195</v>
      </c>
      <c r="V225" s="28">
        <v>2376.8196110574668</v>
      </c>
      <c r="W225" s="26">
        <v>9371.9287222680032</v>
      </c>
      <c r="X225" s="27">
        <v>1847.7694668823576</v>
      </c>
      <c r="Y225" s="28">
        <v>1439.5168469571317</v>
      </c>
      <c r="Z225" s="26">
        <v>4677.9896110290001</v>
      </c>
      <c r="AA225" s="27">
        <v>922.31243171047709</v>
      </c>
      <c r="AB225" s="28">
        <v>697.11001696101516</v>
      </c>
      <c r="AC225" s="26">
        <v>3667.6288039019983</v>
      </c>
      <c r="AD225" s="27">
        <v>723.10969497731833</v>
      </c>
      <c r="AE225" s="28">
        <v>531.43608173015514</v>
      </c>
      <c r="AF225" s="26">
        <v>1757.305977819</v>
      </c>
      <c r="AG225" s="27">
        <v>346.47044658679386</v>
      </c>
      <c r="AH225" s="28">
        <v>256.00062549388844</v>
      </c>
      <c r="AI225" s="26">
        <v>5899.2814339619945</v>
      </c>
      <c r="AJ225" s="27">
        <v>1163.1023275199484</v>
      </c>
      <c r="AK225" s="28">
        <v>873.25797642168789</v>
      </c>
      <c r="AL225" s="26">
        <v>4133.5677096419968</v>
      </c>
      <c r="AM225" s="27">
        <v>814.97420963301738</v>
      </c>
      <c r="AN225" s="28">
        <v>581.47335134800414</v>
      </c>
      <c r="AO225" s="26">
        <v>8701.8943864859975</v>
      </c>
      <c r="AP225" s="27">
        <v>1715.6654972395791</v>
      </c>
      <c r="AQ225" s="28">
        <v>1256.9508168940642</v>
      </c>
      <c r="AR225" s="26">
        <v>6023.0116534139916</v>
      </c>
      <c r="AS225" s="27">
        <v>1187.4969775871036</v>
      </c>
      <c r="AT225" s="28">
        <v>891.94834567449516</v>
      </c>
      <c r="AU225" s="26">
        <v>13118.335882931975</v>
      </c>
      <c r="AV225" s="27">
        <v>2586.4111026788723</v>
      </c>
      <c r="AW225" s="28">
        <v>1984.8220441009173</v>
      </c>
    </row>
    <row r="226" spans="1:49" x14ac:dyDescent="0.25">
      <c r="A226" s="19">
        <v>219</v>
      </c>
      <c r="B226" s="80" t="s">
        <v>210</v>
      </c>
      <c r="C226" s="108">
        <v>0.16200000000000001</v>
      </c>
      <c r="D226" s="108" t="s">
        <v>380</v>
      </c>
      <c r="E226" s="91">
        <v>37449</v>
      </c>
      <c r="F226" s="91">
        <v>39508</v>
      </c>
      <c r="G226" s="111" t="s">
        <v>584</v>
      </c>
      <c r="H226" s="87">
        <f t="shared" si="87"/>
        <v>144481.55060000005</v>
      </c>
      <c r="I226" s="21">
        <f t="shared" si="87"/>
        <v>27613.313950672</v>
      </c>
      <c r="J226" s="22">
        <f t="shared" si="85"/>
        <v>0.19111999999999993</v>
      </c>
      <c r="K226" s="23">
        <f>P226+S226+V226+Y226+AB226+AE226+AH226+AK226+AN226+AQ226+AT226+AW226</f>
        <v>21205.738005836007</v>
      </c>
      <c r="L226" s="24">
        <v>2761.2999999999993</v>
      </c>
      <c r="M226" s="25">
        <f t="shared" si="86"/>
        <v>18444.438005836008</v>
      </c>
      <c r="N226" s="26">
        <v>29728.696800000012</v>
      </c>
      <c r="O226" s="27">
        <v>5681.7485324159998</v>
      </c>
      <c r="P226" s="28">
        <v>4422.7586814720016</v>
      </c>
      <c r="Q226" s="26">
        <v>21618.417600000012</v>
      </c>
      <c r="R226" s="27">
        <v>4131.7119717120004</v>
      </c>
      <c r="S226" s="28">
        <v>3191.5518749160019</v>
      </c>
      <c r="T226" s="26">
        <v>36774.129000000044</v>
      </c>
      <c r="U226" s="27">
        <v>7028.2715344799999</v>
      </c>
      <c r="V226" s="28">
        <v>5496.5280534779977</v>
      </c>
      <c r="W226" s="26">
        <v>29127.96479999998</v>
      </c>
      <c r="X226" s="27">
        <v>5566.9366325759966</v>
      </c>
      <c r="Y226" s="28">
        <v>4312.0418158500042</v>
      </c>
      <c r="Z226" s="26">
        <v>9408.2352000000064</v>
      </c>
      <c r="AA226" s="27">
        <v>1798.1019114240005</v>
      </c>
      <c r="AB226" s="28">
        <v>1321.6604901540002</v>
      </c>
      <c r="AC226" s="26">
        <v>1698.1224000000004</v>
      </c>
      <c r="AD226" s="27">
        <v>324.54515308799989</v>
      </c>
      <c r="AE226" s="28">
        <v>227.23778638199991</v>
      </c>
      <c r="AF226" s="26">
        <v>1104.3599999999999</v>
      </c>
      <c r="AG226" s="27">
        <v>211.06528319999995</v>
      </c>
      <c r="AH226" s="28">
        <v>149.01147106800002</v>
      </c>
      <c r="AI226" s="26">
        <v>3997.429799999999</v>
      </c>
      <c r="AJ226" s="27">
        <v>763.98878337600058</v>
      </c>
      <c r="AK226" s="28">
        <v>547.57789751400037</v>
      </c>
      <c r="AL226" s="26">
        <v>1867.051799999999</v>
      </c>
      <c r="AM226" s="27">
        <v>356.830940016</v>
      </c>
      <c r="AN226" s="28">
        <v>250.50264546000008</v>
      </c>
      <c r="AO226" s="26">
        <v>9157.1432000000004</v>
      </c>
      <c r="AP226" s="27">
        <v>1750.1132083839998</v>
      </c>
      <c r="AQ226" s="28">
        <v>1286.8672895419991</v>
      </c>
      <c r="AR226" s="26">
        <v>0</v>
      </c>
      <c r="AS226" s="27">
        <v>0</v>
      </c>
      <c r="AT226" s="28">
        <v>0</v>
      </c>
      <c r="AU226" s="26">
        <v>0</v>
      </c>
      <c r="AV226" s="27">
        <v>0</v>
      </c>
      <c r="AW226" s="28">
        <v>0</v>
      </c>
    </row>
    <row r="227" spans="1:49" x14ac:dyDescent="0.25">
      <c r="A227" s="9">
        <v>220</v>
      </c>
      <c r="B227" s="80" t="s">
        <v>211</v>
      </c>
      <c r="C227" s="108">
        <v>0.10299999999999999</v>
      </c>
      <c r="D227" s="108" t="s">
        <v>380</v>
      </c>
      <c r="E227" s="91">
        <v>36237</v>
      </c>
      <c r="F227" s="91">
        <v>39508</v>
      </c>
      <c r="G227" s="111" t="s">
        <v>585</v>
      </c>
      <c r="H227" s="87">
        <f t="shared" si="87"/>
        <v>128179.92661152002</v>
      </c>
      <c r="I227" s="21">
        <f>O227+R227+U227+X227+AA227+AD227+AG227+AJ227+AM227+AP227+AS227+AV227</f>
        <v>25088.657035672808</v>
      </c>
      <c r="J227" s="22">
        <f t="shared" si="85"/>
        <v>0.19572999999999996</v>
      </c>
      <c r="K227" s="23">
        <f t="shared" si="88"/>
        <v>19012.186128733134</v>
      </c>
      <c r="L227" s="24">
        <v>2508.85</v>
      </c>
      <c r="M227" s="25">
        <f t="shared" si="86"/>
        <v>16503.336128733135</v>
      </c>
      <c r="N227" s="26">
        <v>15495.148098200008</v>
      </c>
      <c r="O227" s="27">
        <v>3032.8653372606859</v>
      </c>
      <c r="P227" s="28">
        <v>2365.9934430004914</v>
      </c>
      <c r="Q227" s="26">
        <v>12244.999999999984</v>
      </c>
      <c r="R227" s="27">
        <v>2396.7138500000024</v>
      </c>
      <c r="S227" s="28">
        <v>1870.3498780381608</v>
      </c>
      <c r="T227" s="26">
        <v>20880.107674600004</v>
      </c>
      <c r="U227" s="27">
        <v>4086.8634751494556</v>
      </c>
      <c r="V227" s="28">
        <v>3226.6511609577506</v>
      </c>
      <c r="W227" s="26">
        <v>11493.037460040005</v>
      </c>
      <c r="X227" s="27">
        <v>2249.5322220536291</v>
      </c>
      <c r="Y227" s="28">
        <v>1745.7566485331924</v>
      </c>
      <c r="Z227" s="26">
        <v>8400.1855407999956</v>
      </c>
      <c r="AA227" s="27">
        <v>1644.168315900783</v>
      </c>
      <c r="AB227" s="28">
        <v>1214.0551521604211</v>
      </c>
      <c r="AC227" s="26">
        <v>7805.7567551199954</v>
      </c>
      <c r="AD227" s="27">
        <v>1527.8207696796371</v>
      </c>
      <c r="AE227" s="28">
        <v>1097.5156299005309</v>
      </c>
      <c r="AF227" s="26">
        <v>5952.7113899599935</v>
      </c>
      <c r="AG227" s="27">
        <v>1165.1242003568711</v>
      </c>
      <c r="AH227" s="28">
        <v>829.85554804949754</v>
      </c>
      <c r="AI227" s="26">
        <v>7254.8488911199975</v>
      </c>
      <c r="AJ227" s="27">
        <v>1419.991573458916</v>
      </c>
      <c r="AK227" s="28">
        <v>1028.779888721464</v>
      </c>
      <c r="AL227" s="26">
        <v>5918.9492933600013</v>
      </c>
      <c r="AM227" s="27">
        <v>1158.5159451893524</v>
      </c>
      <c r="AN227" s="28">
        <v>821.86562659342849</v>
      </c>
      <c r="AO227" s="26">
        <v>10424.364157240023</v>
      </c>
      <c r="AP227" s="27">
        <v>2040.3607964965845</v>
      </c>
      <c r="AQ227" s="28">
        <v>1486.956647229355</v>
      </c>
      <c r="AR227" s="26">
        <v>7536.0957512399991</v>
      </c>
      <c r="AS227" s="27">
        <v>1475.0400213902074</v>
      </c>
      <c r="AT227" s="28">
        <v>1087.3041017603846</v>
      </c>
      <c r="AU227" s="26">
        <v>14773.721599840024</v>
      </c>
      <c r="AV227" s="27">
        <v>2891.6605287366824</v>
      </c>
      <c r="AW227" s="28">
        <v>2237.1024037884581</v>
      </c>
    </row>
    <row r="228" spans="1:49" x14ac:dyDescent="0.25">
      <c r="A228" s="9">
        <v>221</v>
      </c>
      <c r="B228" s="80" t="s">
        <v>212</v>
      </c>
      <c r="C228" s="108">
        <v>0.36</v>
      </c>
      <c r="D228" s="108" t="s">
        <v>380</v>
      </c>
      <c r="E228" s="91">
        <v>35328</v>
      </c>
      <c r="F228" s="91">
        <v>39448</v>
      </c>
      <c r="G228" s="111" t="s">
        <v>586</v>
      </c>
      <c r="H228" s="87">
        <f t="shared" si="87"/>
        <v>1044949.9955999998</v>
      </c>
      <c r="I228" s="21">
        <f t="shared" si="87"/>
        <v>187913.35770874802</v>
      </c>
      <c r="J228" s="22">
        <f t="shared" si="85"/>
        <v>0.17983000000000005</v>
      </c>
      <c r="K228" s="23">
        <f t="shared" si="88"/>
        <v>137947.60284991201</v>
      </c>
      <c r="L228" s="24">
        <v>18791.340000000004</v>
      </c>
      <c r="M228" s="25">
        <f t="shared" si="86"/>
        <v>119156.26284991202</v>
      </c>
      <c r="N228" s="26">
        <v>94131.458400000061</v>
      </c>
      <c r="O228" s="27">
        <v>16927.660164072015</v>
      </c>
      <c r="P228" s="28">
        <v>12925.872299796014</v>
      </c>
      <c r="Q228" s="26">
        <v>43856.617199999971</v>
      </c>
      <c r="R228" s="27">
        <v>7886.7354710760073</v>
      </c>
      <c r="S228" s="28">
        <v>5992.0302621960091</v>
      </c>
      <c r="T228" s="26">
        <v>93747.848400000046</v>
      </c>
      <c r="U228" s="27">
        <v>16858.675577772003</v>
      </c>
      <c r="V228" s="28">
        <v>13126.596752208015</v>
      </c>
      <c r="W228" s="26">
        <v>119872.87920000001</v>
      </c>
      <c r="X228" s="27">
        <v>21556.739866535998</v>
      </c>
      <c r="Y228" s="28">
        <v>16272.250763831997</v>
      </c>
      <c r="Z228" s="26">
        <v>93481.857600000003</v>
      </c>
      <c r="AA228" s="27">
        <v>16810.842452208006</v>
      </c>
      <c r="AB228" s="28">
        <v>12147.034602864005</v>
      </c>
      <c r="AC228" s="26">
        <v>41842.703999999976</v>
      </c>
      <c r="AD228" s="27">
        <v>7524.5734603199971</v>
      </c>
      <c r="AE228" s="28">
        <v>5208.9188714760003</v>
      </c>
      <c r="AF228" s="26">
        <v>87617.563200000019</v>
      </c>
      <c r="AG228" s="27">
        <v>15756.266390256005</v>
      </c>
      <c r="AH228" s="28">
        <v>11302.691720520002</v>
      </c>
      <c r="AI228" s="26">
        <v>50548.94640000003</v>
      </c>
      <c r="AJ228" s="27">
        <v>9090.2170311120008</v>
      </c>
      <c r="AK228" s="28">
        <v>6447.1851545519939</v>
      </c>
      <c r="AL228" s="26">
        <v>38824.271999999968</v>
      </c>
      <c r="AM228" s="27">
        <v>6981.7688337599957</v>
      </c>
      <c r="AN228" s="28">
        <v>4826.9513006040015</v>
      </c>
      <c r="AO228" s="26">
        <v>115257.87239999995</v>
      </c>
      <c r="AP228" s="27">
        <v>20726.82319369202</v>
      </c>
      <c r="AQ228" s="28">
        <v>14734.762442292005</v>
      </c>
      <c r="AR228" s="26">
        <v>136590.2147999999</v>
      </c>
      <c r="AS228" s="27">
        <v>24563.018327484013</v>
      </c>
      <c r="AT228" s="28">
        <v>17676.424992647997</v>
      </c>
      <c r="AU228" s="26">
        <v>129177.76199999987</v>
      </c>
      <c r="AV228" s="27">
        <v>23230.036940459966</v>
      </c>
      <c r="AW228" s="28">
        <v>17286.883686923989</v>
      </c>
    </row>
    <row r="229" spans="1:49" x14ac:dyDescent="0.25">
      <c r="A229" s="19">
        <v>222</v>
      </c>
      <c r="B229" s="80" t="s">
        <v>213</v>
      </c>
      <c r="C229" s="108">
        <v>4.2000000000000003E-2</v>
      </c>
      <c r="D229" s="108" t="s">
        <v>380</v>
      </c>
      <c r="E229" s="91">
        <v>39657</v>
      </c>
      <c r="F229" s="91">
        <v>39657</v>
      </c>
      <c r="G229" s="111" t="s">
        <v>587</v>
      </c>
      <c r="H229" s="87">
        <f t="shared" si="87"/>
        <v>142300.274</v>
      </c>
      <c r="I229" s="21">
        <f t="shared" si="87"/>
        <v>28055.922021839993</v>
      </c>
      <c r="J229" s="22">
        <f t="shared" si="85"/>
        <v>0.19715999999999995</v>
      </c>
      <c r="K229" s="23">
        <f t="shared" si="88"/>
        <v>20940.424955380004</v>
      </c>
      <c r="L229" s="24">
        <v>2805.58</v>
      </c>
      <c r="M229" s="25">
        <f t="shared" si="86"/>
        <v>18134.844955380002</v>
      </c>
      <c r="N229" s="26">
        <v>9120.8000000000102</v>
      </c>
      <c r="O229" s="27">
        <v>1798.2569279999993</v>
      </c>
      <c r="P229" s="28">
        <v>1400.7524887799996</v>
      </c>
      <c r="Q229" s="26">
        <v>9444.172000000015</v>
      </c>
      <c r="R229" s="27">
        <v>1862.0129515200003</v>
      </c>
      <c r="S229" s="28">
        <v>1466.479728699999</v>
      </c>
      <c r="T229" s="26">
        <v>10809.865999999998</v>
      </c>
      <c r="U229" s="27">
        <v>2131.2731805599997</v>
      </c>
      <c r="V229" s="28">
        <v>1691.2617019600011</v>
      </c>
      <c r="W229" s="26">
        <v>15368.627999999979</v>
      </c>
      <c r="X229" s="27">
        <v>3030.0786964799968</v>
      </c>
      <c r="Y229" s="28">
        <v>2350.6140347400001</v>
      </c>
      <c r="Z229" s="26">
        <v>13501.822000000002</v>
      </c>
      <c r="AA229" s="27">
        <v>2662.0192255199986</v>
      </c>
      <c r="AB229" s="28">
        <v>1958.0883144800018</v>
      </c>
      <c r="AC229" s="26">
        <v>8662.1160000000018</v>
      </c>
      <c r="AD229" s="27">
        <v>1707.8227905599988</v>
      </c>
      <c r="AE229" s="28">
        <v>1199.1244332399995</v>
      </c>
      <c r="AF229" s="26">
        <v>13137.212000000003</v>
      </c>
      <c r="AG229" s="27">
        <v>2590.1327179200011</v>
      </c>
      <c r="AH229" s="28">
        <v>1829.0127752600017</v>
      </c>
      <c r="AI229" s="26">
        <v>5155.4240000000027</v>
      </c>
      <c r="AJ229" s="27">
        <v>1016.4433958399994</v>
      </c>
      <c r="AK229" s="28">
        <v>729.32678886000008</v>
      </c>
      <c r="AL229" s="26">
        <v>5830.44</v>
      </c>
      <c r="AM229" s="27">
        <v>1149.5295503999989</v>
      </c>
      <c r="AN229" s="28">
        <v>799.57161750000023</v>
      </c>
      <c r="AO229" s="26">
        <v>13551.691999999983</v>
      </c>
      <c r="AP229" s="27">
        <v>2671.8515947199994</v>
      </c>
      <c r="AQ229" s="28">
        <v>1959.1339125400004</v>
      </c>
      <c r="AR229" s="26">
        <v>22223.396000000008</v>
      </c>
      <c r="AS229" s="27">
        <v>4381.5647553600002</v>
      </c>
      <c r="AT229" s="28">
        <v>3259.1292816199984</v>
      </c>
      <c r="AU229" s="26">
        <v>15494.705999999996</v>
      </c>
      <c r="AV229" s="27">
        <v>3054.936234960001</v>
      </c>
      <c r="AW229" s="28">
        <v>2297.9298777000017</v>
      </c>
    </row>
    <row r="230" spans="1:49" x14ac:dyDescent="0.25">
      <c r="A230" s="9">
        <v>223</v>
      </c>
      <c r="B230" s="80" t="s">
        <v>214</v>
      </c>
      <c r="C230" s="96">
        <v>0.99</v>
      </c>
      <c r="D230" s="96" t="s">
        <v>380</v>
      </c>
      <c r="E230" s="98">
        <v>41751</v>
      </c>
      <c r="F230" s="98">
        <v>41751</v>
      </c>
      <c r="G230" s="113" t="s">
        <v>647</v>
      </c>
      <c r="H230" s="87">
        <f t="shared" si="87"/>
        <v>3882237.8673467999</v>
      </c>
      <c r="I230" s="21">
        <f t="shared" si="87"/>
        <v>651245.40224742552</v>
      </c>
      <c r="J230" s="22">
        <f t="shared" si="85"/>
        <v>0.16774999999999995</v>
      </c>
      <c r="K230" s="23">
        <f t="shared" si="88"/>
        <v>446622.91559795162</v>
      </c>
      <c r="L230" s="24">
        <v>65124.53</v>
      </c>
      <c r="M230" s="25">
        <f t="shared" si="86"/>
        <v>381498.38559795159</v>
      </c>
      <c r="N230" s="26">
        <v>0</v>
      </c>
      <c r="O230" s="27">
        <v>0</v>
      </c>
      <c r="P230" s="28">
        <v>0</v>
      </c>
      <c r="Q230" s="26">
        <v>0</v>
      </c>
      <c r="R230" s="27">
        <v>0</v>
      </c>
      <c r="S230" s="28">
        <v>0</v>
      </c>
      <c r="T230" s="26">
        <v>0</v>
      </c>
      <c r="U230" s="27">
        <v>0</v>
      </c>
      <c r="V230" s="28">
        <v>0</v>
      </c>
      <c r="W230" s="26">
        <v>142251.89306639993</v>
      </c>
      <c r="X230" s="27">
        <v>23862.755061888587</v>
      </c>
      <c r="Y230" s="28">
        <v>17149.742138524634</v>
      </c>
      <c r="Z230" s="26">
        <v>518246.84305679984</v>
      </c>
      <c r="AA230" s="27">
        <v>86935.907922778249</v>
      </c>
      <c r="AB230" s="28">
        <v>60223.958877422505</v>
      </c>
      <c r="AC230" s="26">
        <v>484168.43737079995</v>
      </c>
      <c r="AD230" s="27">
        <v>81219.255368951606</v>
      </c>
      <c r="AE230" s="28">
        <v>54375.3070784831</v>
      </c>
      <c r="AF230" s="26">
        <v>508305.45338039985</v>
      </c>
      <c r="AG230" s="27">
        <v>85268.239804562123</v>
      </c>
      <c r="AH230" s="28">
        <v>56605.485465694204</v>
      </c>
      <c r="AI230" s="26">
        <v>313835.19894479978</v>
      </c>
      <c r="AJ230" s="27">
        <v>52645.854622990169</v>
      </c>
      <c r="AK230" s="28">
        <v>35461.667776261573</v>
      </c>
      <c r="AL230" s="26">
        <v>364201.91514719999</v>
      </c>
      <c r="AM230" s="27">
        <v>61094.871265942864</v>
      </c>
      <c r="AN230" s="28">
        <v>40442.96478098684</v>
      </c>
      <c r="AO230" s="26">
        <v>509287.00648800051</v>
      </c>
      <c r="AP230" s="27">
        <v>85432.895338361937</v>
      </c>
      <c r="AQ230" s="28">
        <v>58496.625175280329</v>
      </c>
      <c r="AR230" s="26">
        <v>596193.74982959998</v>
      </c>
      <c r="AS230" s="27">
        <v>100011.50153391532</v>
      </c>
      <c r="AT230" s="28">
        <v>69969.328872034414</v>
      </c>
      <c r="AU230" s="26">
        <v>445747.37006279995</v>
      </c>
      <c r="AV230" s="27">
        <v>74774.121328034642</v>
      </c>
      <c r="AW230" s="28">
        <v>53897.835433264016</v>
      </c>
    </row>
    <row r="231" spans="1:49" x14ac:dyDescent="0.25">
      <c r="A231" s="9">
        <v>224</v>
      </c>
      <c r="B231" s="80" t="s">
        <v>215</v>
      </c>
      <c r="C231" s="108">
        <v>5.1999999999999998E-2</v>
      </c>
      <c r="D231" s="108" t="s">
        <v>380</v>
      </c>
      <c r="E231" s="91">
        <v>36222</v>
      </c>
      <c r="F231" s="91">
        <v>39387</v>
      </c>
      <c r="G231" s="111" t="s">
        <v>588</v>
      </c>
      <c r="H231" s="87">
        <f t="shared" si="87"/>
        <v>82813.945800000001</v>
      </c>
      <c r="I231" s="21">
        <f t="shared" si="87"/>
        <v>16327.597553928004</v>
      </c>
      <c r="J231" s="22">
        <f t="shared" si="85"/>
        <v>0.19716000000000006</v>
      </c>
      <c r="K231" s="23">
        <f t="shared" si="88"/>
        <v>12726.229795058</v>
      </c>
      <c r="L231" s="24">
        <v>1632.7500000000002</v>
      </c>
      <c r="M231" s="25">
        <f t="shared" si="86"/>
        <v>11093.479795058</v>
      </c>
      <c r="N231" s="26">
        <v>15669.109000000002</v>
      </c>
      <c r="O231" s="27">
        <v>3089.3215304400023</v>
      </c>
      <c r="P231" s="28">
        <v>2431.2469836549981</v>
      </c>
      <c r="Q231" s="26">
        <v>10214.260300000002</v>
      </c>
      <c r="R231" s="27">
        <v>2013.8435607480001</v>
      </c>
      <c r="S231" s="28">
        <v>1568.7582459490009</v>
      </c>
      <c r="T231" s="26">
        <v>18051.82239999999</v>
      </c>
      <c r="U231" s="27">
        <v>3559.097304384004</v>
      </c>
      <c r="V231" s="28">
        <v>2821.3143548969988</v>
      </c>
      <c r="W231" s="26">
        <v>14118.326000000001</v>
      </c>
      <c r="X231" s="27">
        <v>2783.5691541599977</v>
      </c>
      <c r="Y231" s="28">
        <v>2173.1219837909985</v>
      </c>
      <c r="Z231" s="26">
        <v>533.64499999999998</v>
      </c>
      <c r="AA231" s="27">
        <v>105.21344820000002</v>
      </c>
      <c r="AB231" s="28">
        <v>79.240887733999998</v>
      </c>
      <c r="AC231" s="26">
        <v>0</v>
      </c>
      <c r="AD231" s="27">
        <v>0</v>
      </c>
      <c r="AE231" s="28">
        <v>0</v>
      </c>
      <c r="AF231" s="26">
        <v>1189.3329999999999</v>
      </c>
      <c r="AG231" s="27">
        <v>234.48889427999998</v>
      </c>
      <c r="AH231" s="28">
        <v>184.90242903299998</v>
      </c>
      <c r="AI231" s="26">
        <v>128.6422</v>
      </c>
      <c r="AJ231" s="27">
        <v>25.363096152000001</v>
      </c>
      <c r="AK231" s="28">
        <v>20.649014950000002</v>
      </c>
      <c r="AL231" s="26">
        <v>418.11430000000001</v>
      </c>
      <c r="AM231" s="27">
        <v>82.435415387999996</v>
      </c>
      <c r="AN231" s="28">
        <v>60.674549933000009</v>
      </c>
      <c r="AO231" s="26">
        <v>7664.6998000000003</v>
      </c>
      <c r="AP231" s="27">
        <v>1511.1722125680005</v>
      </c>
      <c r="AQ231" s="28">
        <v>1133.7726026949997</v>
      </c>
      <c r="AR231" s="26">
        <v>3025.6578999999992</v>
      </c>
      <c r="AS231" s="27">
        <v>596.53871156399975</v>
      </c>
      <c r="AT231" s="28">
        <v>444.54470538600032</v>
      </c>
      <c r="AU231" s="26">
        <v>11800.335900000005</v>
      </c>
      <c r="AV231" s="27">
        <v>2326.5542260440006</v>
      </c>
      <c r="AW231" s="28">
        <v>1808.0040370350005</v>
      </c>
    </row>
    <row r="232" spans="1:49" x14ac:dyDescent="0.25">
      <c r="A232" s="19">
        <v>225</v>
      </c>
      <c r="B232" s="80" t="s">
        <v>216</v>
      </c>
      <c r="C232" s="108">
        <v>0.17499999999999999</v>
      </c>
      <c r="D232" s="108" t="s">
        <v>380</v>
      </c>
      <c r="E232" s="91">
        <v>36992</v>
      </c>
      <c r="F232" s="91">
        <v>39508</v>
      </c>
      <c r="G232" s="111" t="s">
        <v>589</v>
      </c>
      <c r="H232" s="87">
        <f t="shared" si="87"/>
        <v>346693.33471712004</v>
      </c>
      <c r="I232" s="21">
        <f t="shared" si="87"/>
        <v>66260.030131135951</v>
      </c>
      <c r="J232" s="22">
        <f t="shared" si="85"/>
        <v>0.1911199999999999</v>
      </c>
      <c r="K232" s="23">
        <f t="shared" si="88"/>
        <v>49560.26070692762</v>
      </c>
      <c r="L232" s="24">
        <v>6625.9899999999989</v>
      </c>
      <c r="M232" s="25">
        <f t="shared" si="86"/>
        <v>42934.270706927622</v>
      </c>
      <c r="N232" s="26">
        <v>31777.433669920028</v>
      </c>
      <c r="O232" s="27">
        <v>6073.3031229951139</v>
      </c>
      <c r="P232" s="28">
        <v>4729.5590293316964</v>
      </c>
      <c r="Q232" s="26">
        <v>21734.03599800001</v>
      </c>
      <c r="R232" s="27">
        <v>4153.8089599377627</v>
      </c>
      <c r="S232" s="28">
        <v>3218.3797665696279</v>
      </c>
      <c r="T232" s="26">
        <v>38262.820514800027</v>
      </c>
      <c r="U232" s="27">
        <v>7312.790256788574</v>
      </c>
      <c r="V232" s="28">
        <v>5726.3682229995002</v>
      </c>
      <c r="W232" s="26">
        <v>43719.347022000038</v>
      </c>
      <c r="X232" s="27">
        <v>8355.6416028446311</v>
      </c>
      <c r="Y232" s="28">
        <v>6443.687933214881</v>
      </c>
      <c r="Z232" s="26">
        <v>31207.616475119979</v>
      </c>
      <c r="AA232" s="27">
        <v>5964.3996607249301</v>
      </c>
      <c r="AB232" s="28">
        <v>4395.8640129688847</v>
      </c>
      <c r="AC232" s="26">
        <v>25685.130613759986</v>
      </c>
      <c r="AD232" s="27">
        <v>4908.9421629018107</v>
      </c>
      <c r="AE232" s="28">
        <v>3511.0950173360716</v>
      </c>
      <c r="AF232" s="26">
        <v>25019.732885360016</v>
      </c>
      <c r="AG232" s="27">
        <v>4781.7713490500018</v>
      </c>
      <c r="AH232" s="28">
        <v>3448.6559125313756</v>
      </c>
      <c r="AI232" s="26">
        <v>17771.941029280006</v>
      </c>
      <c r="AJ232" s="27">
        <v>3396.573369515997</v>
      </c>
      <c r="AK232" s="28">
        <v>2477.5874285507298</v>
      </c>
      <c r="AL232" s="26">
        <v>17598.179304639998</v>
      </c>
      <c r="AM232" s="27">
        <v>3363.3640287027979</v>
      </c>
      <c r="AN232" s="28">
        <v>2371.8585639726853</v>
      </c>
      <c r="AO232" s="26">
        <v>25169.062599039982</v>
      </c>
      <c r="AP232" s="27">
        <v>4810.3112439285269</v>
      </c>
      <c r="AQ232" s="28">
        <v>3475.914699174321</v>
      </c>
      <c r="AR232" s="26">
        <v>34991.761218959953</v>
      </c>
      <c r="AS232" s="27">
        <v>6687.6254041676348</v>
      </c>
      <c r="AT232" s="28">
        <v>4931.9602003495147</v>
      </c>
      <c r="AU232" s="26">
        <v>33756.273386239976</v>
      </c>
      <c r="AV232" s="27">
        <v>6451.4989695781815</v>
      </c>
      <c r="AW232" s="28">
        <v>4829.329919928331</v>
      </c>
    </row>
    <row r="233" spans="1:49" x14ac:dyDescent="0.25">
      <c r="A233" s="9">
        <v>226</v>
      </c>
      <c r="B233" s="80" t="s">
        <v>217</v>
      </c>
      <c r="C233" s="108">
        <v>1.8499999999999999E-2</v>
      </c>
      <c r="D233" s="108" t="s">
        <v>380</v>
      </c>
      <c r="E233" s="91">
        <v>39993</v>
      </c>
      <c r="F233" s="91">
        <v>40057</v>
      </c>
      <c r="G233" s="111" t="s">
        <v>590</v>
      </c>
      <c r="H233" s="87">
        <f t="shared" si="87"/>
        <v>35548.625</v>
      </c>
      <c r="I233" s="21">
        <f t="shared" si="87"/>
        <v>7008.7669050000004</v>
      </c>
      <c r="J233" s="22">
        <f t="shared" si="85"/>
        <v>0.19716</v>
      </c>
      <c r="K233" s="23">
        <f t="shared" si="88"/>
        <v>5303.0483202499991</v>
      </c>
      <c r="L233" s="24">
        <v>700.87999999999988</v>
      </c>
      <c r="M233" s="25">
        <f t="shared" si="86"/>
        <v>4602.1683202499989</v>
      </c>
      <c r="N233" s="26">
        <v>4265.8750000000009</v>
      </c>
      <c r="O233" s="27">
        <v>841.05991499999732</v>
      </c>
      <c r="P233" s="28">
        <v>658.60435825000025</v>
      </c>
      <c r="Q233" s="26">
        <v>3250.1499999999983</v>
      </c>
      <c r="R233" s="27">
        <v>640.79957399999932</v>
      </c>
      <c r="S233" s="28">
        <v>500.69703500000008</v>
      </c>
      <c r="T233" s="26">
        <v>4826.0500000000065</v>
      </c>
      <c r="U233" s="27">
        <v>951.50401800000054</v>
      </c>
      <c r="V233" s="28">
        <v>754.136945499999</v>
      </c>
      <c r="W233" s="26">
        <v>4548.3000000000029</v>
      </c>
      <c r="X233" s="27">
        <v>896.74282799999946</v>
      </c>
      <c r="Y233" s="28">
        <v>703.5205442500004</v>
      </c>
      <c r="Z233" s="26">
        <v>2253.2499999999995</v>
      </c>
      <c r="AA233" s="27">
        <v>444.25077000000039</v>
      </c>
      <c r="AB233" s="28">
        <v>329.17098375000029</v>
      </c>
      <c r="AC233" s="26">
        <v>1895.4000000000003</v>
      </c>
      <c r="AD233" s="27">
        <v>373.69706400000013</v>
      </c>
      <c r="AE233" s="28">
        <v>267.25277524999996</v>
      </c>
      <c r="AF233" s="26">
        <v>1905.7500000000009</v>
      </c>
      <c r="AG233" s="27">
        <v>375.73766999999987</v>
      </c>
      <c r="AH233" s="28">
        <v>270.28461475000006</v>
      </c>
      <c r="AI233" s="26">
        <v>1968.7250000000026</v>
      </c>
      <c r="AJ233" s="27">
        <v>388.15382100000096</v>
      </c>
      <c r="AK233" s="28">
        <v>271.474445</v>
      </c>
      <c r="AL233" s="26">
        <v>1679.824999999998</v>
      </c>
      <c r="AM233" s="27">
        <v>331.19429700000069</v>
      </c>
      <c r="AN233" s="28">
        <v>227.87327675000009</v>
      </c>
      <c r="AO233" s="26">
        <v>3153.7999999999979</v>
      </c>
      <c r="AP233" s="27">
        <v>621.80320800000072</v>
      </c>
      <c r="AQ233" s="28">
        <v>453.22679624999984</v>
      </c>
      <c r="AR233" s="26">
        <v>2382.6250000000014</v>
      </c>
      <c r="AS233" s="27">
        <v>469.75834500000082</v>
      </c>
      <c r="AT233" s="28">
        <v>349.49752224999992</v>
      </c>
      <c r="AU233" s="26">
        <v>3418.8749999999932</v>
      </c>
      <c r="AV233" s="27">
        <v>674.06539500000042</v>
      </c>
      <c r="AW233" s="28">
        <v>517.30902324999988</v>
      </c>
    </row>
    <row r="234" spans="1:49" x14ac:dyDescent="0.25">
      <c r="A234" s="9">
        <v>227</v>
      </c>
      <c r="B234" s="80" t="s">
        <v>693</v>
      </c>
      <c r="C234" s="108">
        <v>5.5E-2</v>
      </c>
      <c r="D234" s="108" t="s">
        <v>380</v>
      </c>
      <c r="E234" s="91">
        <v>37480</v>
      </c>
      <c r="F234" s="91">
        <v>40026</v>
      </c>
      <c r="G234" s="111" t="s">
        <v>591</v>
      </c>
      <c r="H234" s="87">
        <f t="shared" si="87"/>
        <v>140174.89470000006</v>
      </c>
      <c r="I234" s="21">
        <f t="shared" si="87"/>
        <v>27636.882239052004</v>
      </c>
      <c r="J234" s="22">
        <f t="shared" si="85"/>
        <v>0.19715999999999995</v>
      </c>
      <c r="K234" s="23">
        <f t="shared" si="88"/>
        <v>21071.78801180701</v>
      </c>
      <c r="L234" s="24">
        <v>2763.7000000000003</v>
      </c>
      <c r="M234" s="25">
        <f t="shared" si="86"/>
        <v>18308.088011807009</v>
      </c>
      <c r="N234" s="26">
        <v>17879.022000000004</v>
      </c>
      <c r="O234" s="27">
        <v>3525.0279775199992</v>
      </c>
      <c r="P234" s="28">
        <v>2769.7176740490022</v>
      </c>
      <c r="Q234" s="26">
        <v>15701.010599999994</v>
      </c>
      <c r="R234" s="27">
        <v>3095.6112498959997</v>
      </c>
      <c r="S234" s="28">
        <v>2417.0457982350013</v>
      </c>
      <c r="T234" s="26">
        <v>24546.072000000029</v>
      </c>
      <c r="U234" s="27">
        <v>4839.5035555200047</v>
      </c>
      <c r="V234" s="28">
        <v>3811.3416518849995</v>
      </c>
      <c r="W234" s="26">
        <v>19246.933800000006</v>
      </c>
      <c r="X234" s="27">
        <v>3794.7254680079991</v>
      </c>
      <c r="Y234" s="28">
        <v>2934.4647320609993</v>
      </c>
      <c r="Z234" s="26">
        <v>16787.828400000006</v>
      </c>
      <c r="AA234" s="27">
        <v>3309.8882473440026</v>
      </c>
      <c r="AB234" s="28">
        <v>2468.394012803999</v>
      </c>
      <c r="AC234" s="26">
        <v>11409.804000000013</v>
      </c>
      <c r="AD234" s="27">
        <v>2249.5569566400013</v>
      </c>
      <c r="AE234" s="28">
        <v>1651.7854801289996</v>
      </c>
      <c r="AF234" s="26">
        <v>8030.5889999999972</v>
      </c>
      <c r="AG234" s="27">
        <v>1583.3109272399993</v>
      </c>
      <c r="AH234" s="28">
        <v>1156.3802358600003</v>
      </c>
      <c r="AI234" s="26">
        <v>3376.098300000001</v>
      </c>
      <c r="AJ234" s="27">
        <v>665.63154082800077</v>
      </c>
      <c r="AK234" s="28">
        <v>469.31470446000003</v>
      </c>
      <c r="AL234" s="26">
        <v>3430.0286999999998</v>
      </c>
      <c r="AM234" s="27">
        <v>676.2644584919999</v>
      </c>
      <c r="AN234" s="28">
        <v>479.35902484199971</v>
      </c>
      <c r="AO234" s="26">
        <v>5199.4505999999992</v>
      </c>
      <c r="AP234" s="27">
        <v>1025.1236802959988</v>
      </c>
      <c r="AQ234" s="28">
        <v>743.439274641</v>
      </c>
      <c r="AR234" s="26">
        <v>5121.6590999999999</v>
      </c>
      <c r="AS234" s="27">
        <v>1009.7863081560004</v>
      </c>
      <c r="AT234" s="28">
        <v>725.26295815500089</v>
      </c>
      <c r="AU234" s="26">
        <v>9446.3982000000069</v>
      </c>
      <c r="AV234" s="27">
        <v>1862.4518691119988</v>
      </c>
      <c r="AW234" s="28">
        <v>1445.2824646860008</v>
      </c>
    </row>
    <row r="235" spans="1:49" x14ac:dyDescent="0.25">
      <c r="A235" s="19">
        <v>228</v>
      </c>
      <c r="B235" s="80" t="s">
        <v>692</v>
      </c>
      <c r="C235" s="108">
        <v>0.11</v>
      </c>
      <c r="D235" s="108" t="s">
        <v>380</v>
      </c>
      <c r="E235" s="91">
        <v>37519</v>
      </c>
      <c r="F235" s="91">
        <v>40026</v>
      </c>
      <c r="G235" s="111" t="s">
        <v>592</v>
      </c>
      <c r="H235" s="87">
        <f t="shared" si="87"/>
        <v>211663.07720000003</v>
      </c>
      <c r="I235" s="21">
        <f t="shared" si="87"/>
        <v>41428.814100356001</v>
      </c>
      <c r="J235" s="22">
        <f t="shared" si="85"/>
        <v>0.19572999999999999</v>
      </c>
      <c r="K235" s="23">
        <f t="shared" si="88"/>
        <v>31794.536185776004</v>
      </c>
      <c r="L235" s="24">
        <v>4142.8700000000008</v>
      </c>
      <c r="M235" s="25">
        <f t="shared" si="86"/>
        <v>27651.666185776005</v>
      </c>
      <c r="N235" s="26">
        <v>28557.191199999997</v>
      </c>
      <c r="O235" s="27">
        <v>5589.4990335759994</v>
      </c>
      <c r="P235" s="28">
        <v>4365.8674394000018</v>
      </c>
      <c r="Q235" s="26">
        <v>22695.484000000008</v>
      </c>
      <c r="R235" s="27">
        <v>4442.1870833199991</v>
      </c>
      <c r="S235" s="28">
        <v>3465.0708412119984</v>
      </c>
      <c r="T235" s="26">
        <v>41594.281599999988</v>
      </c>
      <c r="U235" s="27">
        <v>8141.2487375680012</v>
      </c>
      <c r="V235" s="28">
        <v>6445.6981422519993</v>
      </c>
      <c r="W235" s="26">
        <v>46464.096799999978</v>
      </c>
      <c r="X235" s="27">
        <v>9094.4176666640014</v>
      </c>
      <c r="Y235" s="28">
        <v>7072.7706280600069</v>
      </c>
      <c r="Z235" s="26">
        <v>30623.004800000024</v>
      </c>
      <c r="AA235" s="27">
        <v>5993.8407295039942</v>
      </c>
      <c r="AB235" s="28">
        <v>4459.0318362240014</v>
      </c>
      <c r="AC235" s="26">
        <v>14158.602000000014</v>
      </c>
      <c r="AD235" s="27">
        <v>2771.2631694599972</v>
      </c>
      <c r="AE235" s="28">
        <v>1990.0498331320005</v>
      </c>
      <c r="AF235" s="26">
        <v>11180.286399999999</v>
      </c>
      <c r="AG235" s="27">
        <v>2188.3174570720012</v>
      </c>
      <c r="AH235" s="28">
        <v>1588.7490373319999</v>
      </c>
      <c r="AI235" s="26">
        <v>2935.6019999999994</v>
      </c>
      <c r="AJ235" s="27">
        <v>574.58537946000001</v>
      </c>
      <c r="AK235" s="28">
        <v>416.18189097599986</v>
      </c>
      <c r="AL235" s="26">
        <v>1368.4467999999999</v>
      </c>
      <c r="AM235" s="27">
        <v>267.84609216400003</v>
      </c>
      <c r="AN235" s="28">
        <v>187.20590572799995</v>
      </c>
      <c r="AO235" s="26">
        <v>1712.7163999999998</v>
      </c>
      <c r="AP235" s="27">
        <v>335.22998097199996</v>
      </c>
      <c r="AQ235" s="28">
        <v>248.91458244399999</v>
      </c>
      <c r="AR235" s="26">
        <v>1444.8348000000005</v>
      </c>
      <c r="AS235" s="27">
        <v>282.79751540399997</v>
      </c>
      <c r="AT235" s="28">
        <v>215.270433868</v>
      </c>
      <c r="AU235" s="26">
        <v>8928.530399999996</v>
      </c>
      <c r="AV235" s="27">
        <v>1747.5812551919998</v>
      </c>
      <c r="AW235" s="28">
        <v>1339.7256151480001</v>
      </c>
    </row>
    <row r="236" spans="1:49" x14ac:dyDescent="0.25">
      <c r="A236" s="9">
        <v>229</v>
      </c>
      <c r="B236" s="80" t="s">
        <v>691</v>
      </c>
      <c r="C236" s="108">
        <v>4.4999999999999998E-2</v>
      </c>
      <c r="D236" s="108" t="s">
        <v>380</v>
      </c>
      <c r="E236" s="91">
        <v>37230</v>
      </c>
      <c r="F236" s="91">
        <v>40026</v>
      </c>
      <c r="G236" s="111" t="s">
        <v>593</v>
      </c>
      <c r="H236" s="87">
        <f t="shared" si="87"/>
        <v>61295.676299999977</v>
      </c>
      <c r="I236" s="21">
        <f t="shared" si="87"/>
        <v>12085.055539307999</v>
      </c>
      <c r="J236" s="22">
        <f t="shared" si="85"/>
        <v>0.19716000000000006</v>
      </c>
      <c r="K236" s="23">
        <f t="shared" si="88"/>
        <v>9272.2808137830016</v>
      </c>
      <c r="L236" s="24">
        <v>1208.5099999999998</v>
      </c>
      <c r="M236" s="25">
        <f t="shared" si="86"/>
        <v>8063.7708137830014</v>
      </c>
      <c r="N236" s="26">
        <v>5942.8760999999922</v>
      </c>
      <c r="O236" s="27">
        <v>1171.6974518759989</v>
      </c>
      <c r="P236" s="28">
        <v>914.88591576000022</v>
      </c>
      <c r="Q236" s="26">
        <v>4999.1724000000031</v>
      </c>
      <c r="R236" s="27">
        <v>985.6368303839987</v>
      </c>
      <c r="S236" s="28">
        <v>773.28779044499959</v>
      </c>
      <c r="T236" s="26">
        <v>12531.641399999995</v>
      </c>
      <c r="U236" s="27">
        <v>2470.7384184239954</v>
      </c>
      <c r="V236" s="28">
        <v>1958.356850334002</v>
      </c>
      <c r="W236" s="26">
        <v>12741.723599999992</v>
      </c>
      <c r="X236" s="27">
        <v>2512.1582249760013</v>
      </c>
      <c r="Y236" s="28">
        <v>1966.166227914001</v>
      </c>
      <c r="Z236" s="26">
        <v>12652.289999999994</v>
      </c>
      <c r="AA236" s="27">
        <v>2494.5254964000028</v>
      </c>
      <c r="AB236" s="28">
        <v>1862.2116567779997</v>
      </c>
      <c r="AC236" s="26">
        <v>3711.1683000000044</v>
      </c>
      <c r="AD236" s="27">
        <v>731.69394202800072</v>
      </c>
      <c r="AE236" s="28">
        <v>521.47620544499989</v>
      </c>
      <c r="AF236" s="26">
        <v>1780.6646999999982</v>
      </c>
      <c r="AG236" s="27">
        <v>351.07585225199983</v>
      </c>
      <c r="AH236" s="28">
        <v>255.24393704699995</v>
      </c>
      <c r="AI236" s="26">
        <v>1077.1758000000002</v>
      </c>
      <c r="AJ236" s="27">
        <v>212.375980728</v>
      </c>
      <c r="AK236" s="28">
        <v>159.61313210400004</v>
      </c>
      <c r="AL236" s="26">
        <v>1057.8123000000003</v>
      </c>
      <c r="AM236" s="27">
        <v>208.55827306799989</v>
      </c>
      <c r="AN236" s="28">
        <v>149.89580114099999</v>
      </c>
      <c r="AO236" s="26">
        <v>1307.9862000000001</v>
      </c>
      <c r="AP236" s="27">
        <v>257.88255919199992</v>
      </c>
      <c r="AQ236" s="28">
        <v>188.99189691899997</v>
      </c>
      <c r="AR236" s="26">
        <v>1588.6856999999995</v>
      </c>
      <c r="AS236" s="27">
        <v>313.22527261200008</v>
      </c>
      <c r="AT236" s="28">
        <v>234.75388720500015</v>
      </c>
      <c r="AU236" s="26">
        <v>1904.4798000000003</v>
      </c>
      <c r="AV236" s="27">
        <v>375.48723736800014</v>
      </c>
      <c r="AW236" s="28">
        <v>287.39751269099992</v>
      </c>
    </row>
    <row r="237" spans="1:49" x14ac:dyDescent="0.25">
      <c r="A237" s="9">
        <v>230</v>
      </c>
      <c r="B237" s="80" t="s">
        <v>218</v>
      </c>
      <c r="C237" s="108">
        <v>4.4999999999999998E-2</v>
      </c>
      <c r="D237" s="108" t="s">
        <v>380</v>
      </c>
      <c r="E237" s="91">
        <v>37617</v>
      </c>
      <c r="F237" s="91">
        <v>40026</v>
      </c>
      <c r="G237" s="111" t="s">
        <v>594</v>
      </c>
      <c r="H237" s="87">
        <f t="shared" si="87"/>
        <v>66612.693000000028</v>
      </c>
      <c r="I237" s="21">
        <f t="shared" si="87"/>
        <v>13133.358551880001</v>
      </c>
      <c r="J237" s="22">
        <f t="shared" si="85"/>
        <v>0.19715999999999992</v>
      </c>
      <c r="K237" s="23">
        <f t="shared" si="88"/>
        <v>10021.757968470001</v>
      </c>
      <c r="L237" s="24">
        <v>1313.3400000000001</v>
      </c>
      <c r="M237" s="25">
        <f t="shared" si="86"/>
        <v>8708.4179684700011</v>
      </c>
      <c r="N237" s="26">
        <v>8830.6860000000033</v>
      </c>
      <c r="O237" s="27">
        <v>1741.0580517600006</v>
      </c>
      <c r="P237" s="28">
        <v>1358.76394299</v>
      </c>
      <c r="Q237" s="26">
        <v>9270.6779999999962</v>
      </c>
      <c r="R237" s="27">
        <v>1827.8068744799989</v>
      </c>
      <c r="S237" s="28">
        <v>1428.1023224399994</v>
      </c>
      <c r="T237" s="26">
        <v>11239.320000000014</v>
      </c>
      <c r="U237" s="27">
        <v>2215.9443311999994</v>
      </c>
      <c r="V237" s="28">
        <v>1749.1350465900007</v>
      </c>
      <c r="W237" s="26">
        <v>7364.1840000000038</v>
      </c>
      <c r="X237" s="27">
        <v>1451.9225174400005</v>
      </c>
      <c r="Y237" s="28">
        <v>1133.3323854600003</v>
      </c>
      <c r="Z237" s="26">
        <v>4172.0550000000003</v>
      </c>
      <c r="AA237" s="27">
        <v>822.56236379999984</v>
      </c>
      <c r="AB237" s="28">
        <v>600.65385309000033</v>
      </c>
      <c r="AC237" s="26">
        <v>2496.905999999999</v>
      </c>
      <c r="AD237" s="27">
        <v>492.28998695999991</v>
      </c>
      <c r="AE237" s="28">
        <v>358.16653326000005</v>
      </c>
      <c r="AF237" s="26">
        <v>1164.2790000000005</v>
      </c>
      <c r="AG237" s="27">
        <v>229.54924764</v>
      </c>
      <c r="AH237" s="28">
        <v>166.10704889999994</v>
      </c>
      <c r="AI237" s="26">
        <v>1400.2560000000001</v>
      </c>
      <c r="AJ237" s="27">
        <v>276.07447295999998</v>
      </c>
      <c r="AK237" s="28">
        <v>202.90734768000007</v>
      </c>
      <c r="AL237" s="26">
        <v>1920.2879999999989</v>
      </c>
      <c r="AM237" s="27">
        <v>378.60398208000009</v>
      </c>
      <c r="AN237" s="28">
        <v>267.90088733999983</v>
      </c>
      <c r="AO237" s="26">
        <v>7808.502000000005</v>
      </c>
      <c r="AP237" s="27">
        <v>1539.5242543200002</v>
      </c>
      <c r="AQ237" s="28">
        <v>1130.2413883200002</v>
      </c>
      <c r="AR237" s="26">
        <v>3066.2819999999983</v>
      </c>
      <c r="AS237" s="27">
        <v>604.54815912000026</v>
      </c>
      <c r="AT237" s="28">
        <v>439.37177342999996</v>
      </c>
      <c r="AU237" s="26">
        <v>7879.2570000000042</v>
      </c>
      <c r="AV237" s="27">
        <v>1553.4743101200013</v>
      </c>
      <c r="AW237" s="28">
        <v>1187.0754389699996</v>
      </c>
    </row>
    <row r="238" spans="1:49" x14ac:dyDescent="0.25">
      <c r="A238" s="19">
        <v>231</v>
      </c>
      <c r="B238" s="80" t="s">
        <v>219</v>
      </c>
      <c r="C238" s="108">
        <v>0.15</v>
      </c>
      <c r="D238" s="108" t="s">
        <v>380</v>
      </c>
      <c r="E238" s="91">
        <v>36283</v>
      </c>
      <c r="F238" s="91">
        <v>39387</v>
      </c>
      <c r="G238" s="111" t="s">
        <v>595</v>
      </c>
      <c r="H238" s="87">
        <f t="shared" si="87"/>
        <v>222954.30600000013</v>
      </c>
      <c r="I238" s="21">
        <f t="shared" si="87"/>
        <v>43638.846313379996</v>
      </c>
      <c r="J238" s="22">
        <f t="shared" si="85"/>
        <v>0.19572999999999988</v>
      </c>
      <c r="K238" s="23">
        <f t="shared" si="88"/>
        <v>33282.640409580003</v>
      </c>
      <c r="L238" s="24">
        <v>4363.8899999999994</v>
      </c>
      <c r="M238" s="25">
        <f t="shared" si="86"/>
        <v>28918.750409580003</v>
      </c>
      <c r="N238" s="26">
        <v>40062.960000000057</v>
      </c>
      <c r="O238" s="27">
        <v>7841.5231608000013</v>
      </c>
      <c r="P238" s="28">
        <v>6130.5476314199987</v>
      </c>
      <c r="Q238" s="26">
        <v>22053.22800000001</v>
      </c>
      <c r="R238" s="27">
        <v>4316.4783164399978</v>
      </c>
      <c r="S238" s="28">
        <v>3399.5743535999995</v>
      </c>
      <c r="T238" s="26">
        <v>40769.934000000016</v>
      </c>
      <c r="U238" s="27">
        <v>7979.899181819992</v>
      </c>
      <c r="V238" s="28">
        <v>6315.2569967400123</v>
      </c>
      <c r="W238" s="26">
        <v>37513.859999999979</v>
      </c>
      <c r="X238" s="27">
        <v>7342.5878177999994</v>
      </c>
      <c r="Y238" s="28">
        <v>5720.5084789799976</v>
      </c>
      <c r="Z238" s="26">
        <v>11591.418000000003</v>
      </c>
      <c r="AA238" s="27">
        <v>2268.7882451399987</v>
      </c>
      <c r="AB238" s="28">
        <v>1652.7946075199995</v>
      </c>
      <c r="AC238" s="26">
        <v>6432.8879999999999</v>
      </c>
      <c r="AD238" s="27">
        <v>1259.1091682400006</v>
      </c>
      <c r="AE238" s="28">
        <v>842.4871317599999</v>
      </c>
      <c r="AF238" s="26">
        <v>3496.5479999999993</v>
      </c>
      <c r="AG238" s="27">
        <v>684.37934003999987</v>
      </c>
      <c r="AH238" s="28">
        <v>450.15261066000016</v>
      </c>
      <c r="AI238" s="26">
        <v>2745.6120000000001</v>
      </c>
      <c r="AJ238" s="27">
        <v>537.39863676000016</v>
      </c>
      <c r="AK238" s="28">
        <v>386.01742758000006</v>
      </c>
      <c r="AL238" s="26">
        <v>4258.1340000000009</v>
      </c>
      <c r="AM238" s="27">
        <v>833.44456781999997</v>
      </c>
      <c r="AN238" s="28">
        <v>550.81294139999989</v>
      </c>
      <c r="AO238" s="26">
        <v>17333.382000000001</v>
      </c>
      <c r="AP238" s="27">
        <v>3392.6628588600015</v>
      </c>
      <c r="AQ238" s="28">
        <v>2491.21838256</v>
      </c>
      <c r="AR238" s="26">
        <v>11471.243999999993</v>
      </c>
      <c r="AS238" s="27">
        <v>2245.2665881200028</v>
      </c>
      <c r="AT238" s="28">
        <v>1604.0828743200002</v>
      </c>
      <c r="AU238" s="26">
        <v>25225.098000000016</v>
      </c>
      <c r="AV238" s="27">
        <v>4937.3084315400047</v>
      </c>
      <c r="AW238" s="28">
        <v>3739.186973039999</v>
      </c>
    </row>
    <row r="239" spans="1:49" x14ac:dyDescent="0.25">
      <c r="A239" s="9">
        <v>232</v>
      </c>
      <c r="B239" s="80" t="s">
        <v>220</v>
      </c>
      <c r="C239" s="108">
        <v>0.09</v>
      </c>
      <c r="D239" s="108" t="s">
        <v>380</v>
      </c>
      <c r="E239" s="91">
        <v>36237</v>
      </c>
      <c r="F239" s="91">
        <v>39479</v>
      </c>
      <c r="G239" s="111" t="s">
        <v>596</v>
      </c>
      <c r="H239" s="87">
        <f t="shared" si="87"/>
        <v>248352.89999999991</v>
      </c>
      <c r="I239" s="21">
        <f t="shared" si="87"/>
        <v>48610.113117000023</v>
      </c>
      <c r="J239" s="22">
        <f t="shared" si="85"/>
        <v>0.19573000000000015</v>
      </c>
      <c r="K239" s="23">
        <f t="shared" si="88"/>
        <v>37339.040331496013</v>
      </c>
      <c r="L239" s="24">
        <v>4860.9800000000005</v>
      </c>
      <c r="M239" s="25">
        <f t="shared" si="86"/>
        <v>32478.060331496014</v>
      </c>
      <c r="N239" s="26">
        <v>37876.252399999947</v>
      </c>
      <c r="O239" s="27">
        <v>7413.5188822520086</v>
      </c>
      <c r="P239" s="28">
        <v>5812.9270983160031</v>
      </c>
      <c r="Q239" s="26">
        <v>28577.30479999998</v>
      </c>
      <c r="R239" s="27">
        <v>5593.435868503997</v>
      </c>
      <c r="S239" s="28">
        <v>4350.1847452039974</v>
      </c>
      <c r="T239" s="26">
        <v>50332.96479999998</v>
      </c>
      <c r="U239" s="27">
        <v>9851.6712003040138</v>
      </c>
      <c r="V239" s="28">
        <v>7776.4224930960045</v>
      </c>
      <c r="W239" s="26">
        <v>32313.586399999946</v>
      </c>
      <c r="X239" s="27">
        <v>6324.7382660719986</v>
      </c>
      <c r="Y239" s="28">
        <v>4922.522605051995</v>
      </c>
      <c r="Z239" s="26">
        <v>7237.4255999999968</v>
      </c>
      <c r="AA239" s="27">
        <v>1416.5813126879993</v>
      </c>
      <c r="AB239" s="28">
        <v>1036.5246618559997</v>
      </c>
      <c r="AC239" s="26">
        <v>5563.4148000000005</v>
      </c>
      <c r="AD239" s="27">
        <v>1088.9271788040003</v>
      </c>
      <c r="AE239" s="28">
        <v>773.03650448799965</v>
      </c>
      <c r="AF239" s="26">
        <v>3363.3220000000015</v>
      </c>
      <c r="AG239" s="27">
        <v>658.30301506000012</v>
      </c>
      <c r="AH239" s="28">
        <v>452.60148075600017</v>
      </c>
      <c r="AI239" s="26">
        <v>4804.4011999999993</v>
      </c>
      <c r="AJ239" s="27">
        <v>940.36544687600008</v>
      </c>
      <c r="AK239" s="28">
        <v>661.64311875599981</v>
      </c>
      <c r="AL239" s="26">
        <v>5670.3072000000029</v>
      </c>
      <c r="AM239" s="27">
        <v>1109.8492282560003</v>
      </c>
      <c r="AN239" s="28">
        <v>756.0146547999999</v>
      </c>
      <c r="AO239" s="26">
        <v>23842.073199999999</v>
      </c>
      <c r="AP239" s="27">
        <v>4666.6089874360014</v>
      </c>
      <c r="AQ239" s="28">
        <v>3431.5678455080042</v>
      </c>
      <c r="AR239" s="26">
        <v>13725.228000000005</v>
      </c>
      <c r="AS239" s="27">
        <v>2686.4388764399987</v>
      </c>
      <c r="AT239" s="28">
        <v>2063.7671800640023</v>
      </c>
      <c r="AU239" s="26">
        <v>35046.619600000027</v>
      </c>
      <c r="AV239" s="27">
        <v>6859.6748543079957</v>
      </c>
      <c r="AW239" s="28">
        <v>5301.8279436000012</v>
      </c>
    </row>
    <row r="240" spans="1:49" x14ac:dyDescent="0.25">
      <c r="A240" s="9">
        <v>233</v>
      </c>
      <c r="B240" s="80" t="s">
        <v>221</v>
      </c>
      <c r="C240" s="108">
        <v>7.4999999999999997E-2</v>
      </c>
      <c r="D240" s="108" t="s">
        <v>380</v>
      </c>
      <c r="E240" s="91">
        <v>37617</v>
      </c>
      <c r="F240" s="91">
        <v>40026</v>
      </c>
      <c r="G240" s="111" t="s">
        <v>506</v>
      </c>
      <c r="H240" s="87">
        <f t="shared" si="87"/>
        <v>75687.268000000011</v>
      </c>
      <c r="I240" s="21">
        <f t="shared" si="87"/>
        <v>14922.501758879971</v>
      </c>
      <c r="J240" s="22">
        <f t="shared" si="85"/>
        <v>0.19715999999999959</v>
      </c>
      <c r="K240" s="23">
        <f t="shared" si="88"/>
        <v>11726.314157000001</v>
      </c>
      <c r="L240" s="24">
        <v>1492.2600000000002</v>
      </c>
      <c r="M240" s="25">
        <f t="shared" si="86"/>
        <v>10234.054157</v>
      </c>
      <c r="N240" s="26">
        <v>24601.73840000002</v>
      </c>
      <c r="O240" s="27">
        <v>4850.4787429440021</v>
      </c>
      <c r="P240" s="28">
        <v>3812.2645008880022</v>
      </c>
      <c r="Q240" s="26">
        <v>17883.898399999973</v>
      </c>
      <c r="R240" s="27">
        <v>3525.9894085439728</v>
      </c>
      <c r="S240" s="28">
        <v>2746.953309415997</v>
      </c>
      <c r="T240" s="26">
        <v>33201.631200000018</v>
      </c>
      <c r="U240" s="27">
        <v>6546.0336073919962</v>
      </c>
      <c r="V240" s="28">
        <v>5167.0963466960011</v>
      </c>
      <c r="W240" s="26">
        <v>0</v>
      </c>
      <c r="X240" s="27">
        <v>0</v>
      </c>
      <c r="Y240" s="28">
        <v>0</v>
      </c>
      <c r="Z240" s="26">
        <v>0</v>
      </c>
      <c r="AA240" s="27">
        <v>0</v>
      </c>
      <c r="AB240" s="28">
        <v>0</v>
      </c>
      <c r="AC240" s="26">
        <v>0</v>
      </c>
      <c r="AD240" s="27">
        <v>0</v>
      </c>
      <c r="AE240" s="28">
        <v>0</v>
      </c>
      <c r="AF240" s="26">
        <v>0</v>
      </c>
      <c r="AG240" s="27">
        <v>0</v>
      </c>
      <c r="AH240" s="28">
        <v>0</v>
      </c>
      <c r="AI240" s="26">
        <v>0</v>
      </c>
      <c r="AJ240" s="27">
        <v>0</v>
      </c>
      <c r="AK240" s="28">
        <v>0</v>
      </c>
      <c r="AL240" s="26">
        <v>0</v>
      </c>
      <c r="AM240" s="27">
        <v>0</v>
      </c>
      <c r="AN240" s="28">
        <v>0</v>
      </c>
      <c r="AO240" s="26">
        <v>0</v>
      </c>
      <c r="AP240" s="27">
        <v>0</v>
      </c>
      <c r="AQ240" s="28">
        <v>0</v>
      </c>
      <c r="AR240" s="26">
        <v>0</v>
      </c>
      <c r="AS240" s="27">
        <v>0</v>
      </c>
      <c r="AT240" s="28">
        <v>0</v>
      </c>
      <c r="AU240" s="26">
        <v>0</v>
      </c>
      <c r="AV240" s="27">
        <v>0</v>
      </c>
      <c r="AW240" s="28">
        <v>0</v>
      </c>
    </row>
    <row r="241" spans="1:49" x14ac:dyDescent="0.25">
      <c r="A241" s="19">
        <v>234</v>
      </c>
      <c r="B241" s="80" t="s">
        <v>222</v>
      </c>
      <c r="C241" s="108">
        <v>0.12</v>
      </c>
      <c r="D241" s="108" t="s">
        <v>380</v>
      </c>
      <c r="E241" s="91">
        <v>37148</v>
      </c>
      <c r="F241" s="91">
        <v>39448</v>
      </c>
      <c r="G241" s="111" t="s">
        <v>597</v>
      </c>
      <c r="H241" s="87">
        <f t="shared" si="87"/>
        <v>217441.84799999991</v>
      </c>
      <c r="I241" s="21">
        <f t="shared" si="87"/>
        <v>42559.892909039998</v>
      </c>
      <c r="J241" s="22">
        <f t="shared" si="85"/>
        <v>0.19573000000000007</v>
      </c>
      <c r="K241" s="23">
        <f t="shared" si="88"/>
        <v>32209.063093080018</v>
      </c>
      <c r="L241" s="24">
        <v>4255.99</v>
      </c>
      <c r="M241" s="25">
        <f t="shared" si="86"/>
        <v>27953.07309308002</v>
      </c>
      <c r="N241" s="26">
        <v>20934.257999999998</v>
      </c>
      <c r="O241" s="27">
        <v>4097.4623183399999</v>
      </c>
      <c r="P241" s="28">
        <v>3201.1200689999991</v>
      </c>
      <c r="Q241" s="26">
        <v>11927.981999999991</v>
      </c>
      <c r="R241" s="27">
        <v>2334.6639168599977</v>
      </c>
      <c r="S241" s="28">
        <v>1823.1062952000004</v>
      </c>
      <c r="T241" s="26">
        <v>33368.010000000009</v>
      </c>
      <c r="U241" s="27">
        <v>6531.1205972999969</v>
      </c>
      <c r="V241" s="28">
        <v>5183.166853680008</v>
      </c>
      <c r="W241" s="26">
        <v>35817.833999999973</v>
      </c>
      <c r="X241" s="27">
        <v>7010.624648820004</v>
      </c>
      <c r="Y241" s="28">
        <v>5443.0878932400001</v>
      </c>
      <c r="Z241" s="26">
        <v>34898.705999999947</v>
      </c>
      <c r="AA241" s="27">
        <v>6830.7237253799922</v>
      </c>
      <c r="AB241" s="28">
        <v>5072.7946149600139</v>
      </c>
      <c r="AC241" s="26">
        <v>12054.977999999999</v>
      </c>
      <c r="AD241" s="27">
        <v>2359.5208439400003</v>
      </c>
      <c r="AE241" s="28">
        <v>1691.6699423399982</v>
      </c>
      <c r="AF241" s="26">
        <v>10976.358</v>
      </c>
      <c r="AG241" s="27">
        <v>2148.4025513399993</v>
      </c>
      <c r="AH241" s="28">
        <v>1541.5407259800002</v>
      </c>
      <c r="AI241" s="26">
        <v>8366.3220000000019</v>
      </c>
      <c r="AJ241" s="27">
        <v>1637.5402050600001</v>
      </c>
      <c r="AK241" s="28">
        <v>1166.0947084200002</v>
      </c>
      <c r="AL241" s="26">
        <v>9221.0640000000058</v>
      </c>
      <c r="AM241" s="27">
        <v>1804.8388567200013</v>
      </c>
      <c r="AN241" s="28">
        <v>1256.7658859399985</v>
      </c>
      <c r="AO241" s="26">
        <v>11648.526</v>
      </c>
      <c r="AP241" s="27">
        <v>2279.9659939800017</v>
      </c>
      <c r="AQ241" s="28">
        <v>1651.3450477800004</v>
      </c>
      <c r="AR241" s="26">
        <v>14259.305999999962</v>
      </c>
      <c r="AS241" s="27">
        <v>2790.9739633800023</v>
      </c>
      <c r="AT241" s="28">
        <v>2087.6535386999981</v>
      </c>
      <c r="AU241" s="26">
        <v>13968.503999999995</v>
      </c>
      <c r="AV241" s="27">
        <v>2734.0552879199959</v>
      </c>
      <c r="AW241" s="28">
        <v>2090.7175178399989</v>
      </c>
    </row>
    <row r="242" spans="1:49" x14ac:dyDescent="0.25">
      <c r="A242" s="9"/>
      <c r="B242" s="80"/>
      <c r="C242" s="108"/>
      <c r="D242" s="108"/>
      <c r="E242" s="91"/>
      <c r="F242" s="91"/>
      <c r="G242" s="145" t="s">
        <v>700</v>
      </c>
      <c r="H242" s="138">
        <f>SUM(H96:H241)</f>
        <v>66640964.471357539</v>
      </c>
      <c r="I242" s="138">
        <f t="shared" ref="I242:M242" si="89">SUM(I96:I241)</f>
        <v>12005339.146150181</v>
      </c>
      <c r="J242" s="138"/>
      <c r="K242" s="138">
        <f t="shared" si="89"/>
        <v>8833445.2245417852</v>
      </c>
      <c r="L242" s="138">
        <f t="shared" si="89"/>
        <v>1200532.4199999997</v>
      </c>
      <c r="M242" s="138">
        <f t="shared" si="89"/>
        <v>7632912.8045417862</v>
      </c>
      <c r="N242" s="138">
        <f t="shared" ref="N242" si="90">SUM(N96:N241)</f>
        <v>6819578.9572406271</v>
      </c>
      <c r="O242" s="138">
        <f t="shared" ref="O242" si="91">SUM(O96:O241)</f>
        <v>1240278.6532589197</v>
      </c>
      <c r="P242" s="138">
        <f t="shared" ref="P242" si="92">SUM(P96:P241)</f>
        <v>948055.60003568244</v>
      </c>
      <c r="Q242" s="138">
        <f t="shared" ref="Q242" si="93">SUM(Q96:Q241)</f>
        <v>4405070.2117558997</v>
      </c>
      <c r="R242" s="138">
        <f t="shared" ref="R242" si="94">SUM(R96:R241)</f>
        <v>800684.44921300421</v>
      </c>
      <c r="S242" s="138">
        <f t="shared" ref="S242" si="95">SUM(S96:S241)</f>
        <v>611007.22404478816</v>
      </c>
      <c r="T242" s="138">
        <f t="shared" ref="T242" si="96">SUM(T96:T241)</f>
        <v>8903269.0477618631</v>
      </c>
      <c r="U242" s="138">
        <f t="shared" ref="U242" si="97">SUM(U96:U241)</f>
        <v>1614708.603555863</v>
      </c>
      <c r="V242" s="138">
        <f t="shared" ref="V242" si="98">SUM(V96:V241)</f>
        <v>1250293.0833789045</v>
      </c>
      <c r="W242" s="138">
        <f t="shared" ref="W242" si="99">SUM(W96:W241)</f>
        <v>8664044.5625100844</v>
      </c>
      <c r="X242" s="138">
        <f t="shared" ref="X242" si="100">SUM(X96:X241)</f>
        <v>1562404.7405625856</v>
      </c>
      <c r="Y242" s="138">
        <f t="shared" ref="Y242" si="101">SUM(Y96:Y241)</f>
        <v>1186890.3223986253</v>
      </c>
      <c r="Z242" s="138">
        <f t="shared" ref="Z242" si="102">SUM(Z96:Z241)</f>
        <v>6455433.826355421</v>
      </c>
      <c r="AA242" s="138">
        <f t="shared" ref="AA242" si="103">SUM(AA96:AA241)</f>
        <v>1152855.7151614155</v>
      </c>
      <c r="AB242" s="138">
        <f t="shared" ref="AB242" si="104">SUM(AB96:AB241)</f>
        <v>825549.89673342416</v>
      </c>
      <c r="AC242" s="138">
        <f t="shared" ref="AC242" si="105">SUM(AC96:AC241)</f>
        <v>3646016.7758726347</v>
      </c>
      <c r="AD242" s="138">
        <f t="shared" ref="AD242" si="106">SUM(AD96:AD241)</f>
        <v>650122.19586003688</v>
      </c>
      <c r="AE242" s="138">
        <f t="shared" ref="AE242" si="107">SUM(AE96:AE241)</f>
        <v>446341.45850317134</v>
      </c>
      <c r="AF242" s="138">
        <f t="shared" ref="AF242" si="108">SUM(AF96:AF241)</f>
        <v>4136415.4734019185</v>
      </c>
      <c r="AG242" s="138">
        <f t="shared" ref="AG242" si="109">SUM(AG96:AG241)</f>
        <v>738483.46972953493</v>
      </c>
      <c r="AH242" s="138">
        <f t="shared" ref="AH242" si="110">SUM(AH96:AH241)</f>
        <v>519249.71452904085</v>
      </c>
      <c r="AI242" s="138">
        <f t="shared" ref="AI242" si="111">SUM(AI96:AI241)</f>
        <v>2252463.4901149874</v>
      </c>
      <c r="AJ242" s="138">
        <f t="shared" ref="AJ242" si="112">SUM(AJ96:AJ241)</f>
        <v>406293.27180231141</v>
      </c>
      <c r="AK242" s="138">
        <f t="shared" ref="AK242" si="113">SUM(AK96:AK241)</f>
        <v>286887.26798261749</v>
      </c>
      <c r="AL242" s="138">
        <f t="shared" ref="AL242" si="114">SUM(AL96:AL241)</f>
        <v>2816110.8273505908</v>
      </c>
      <c r="AM242" s="138">
        <f t="shared" ref="AM242" si="115">SUM(AM96:AM241)</f>
        <v>506627.98714158987</v>
      </c>
      <c r="AN242" s="138">
        <f t="shared" ref="AN242" si="116">SUM(AN96:AN241)</f>
        <v>346577.78752251883</v>
      </c>
      <c r="AO242" s="138">
        <f t="shared" ref="AO242" si="117">SUM(AO96:AO241)</f>
        <v>6139028.4188023601</v>
      </c>
      <c r="AP242" s="138">
        <f t="shared" ref="AP242" si="118">SUM(AP96:AP241)</f>
        <v>1104671.4655620926</v>
      </c>
      <c r="AQ242" s="138">
        <f t="shared" ref="AQ242" si="119">SUM(AQ96:AQ241)</f>
        <v>785920.43068634451</v>
      </c>
      <c r="AR242" s="138">
        <f t="shared" ref="AR242" si="120">SUM(AR96:AR241)</f>
        <v>6137799.9745623544</v>
      </c>
      <c r="AS242" s="138">
        <f t="shared" ref="AS242" si="121">SUM(AS96:AS241)</f>
        <v>1096154.2453131753</v>
      </c>
      <c r="AT242" s="138">
        <f t="shared" ref="AT242" si="122">SUM(AT96:AT241)</f>
        <v>786155.4373328432</v>
      </c>
      <c r="AU242" s="138">
        <f>SUM(AU96:AU241)</f>
        <v>6265732.9056287995</v>
      </c>
      <c r="AV242" s="138">
        <f t="shared" ref="AV242" si="123">SUM(AV96:AV241)</f>
        <v>1132054.3489896499</v>
      </c>
      <c r="AW242" s="138">
        <f t="shared" ref="AW242" si="124">SUM(AW96:AW241)</f>
        <v>840517.00139382423</v>
      </c>
    </row>
    <row r="243" spans="1:49" x14ac:dyDescent="0.25">
      <c r="A243" s="9"/>
      <c r="B243" s="80"/>
      <c r="C243" s="108"/>
      <c r="D243" s="108"/>
      <c r="E243" s="91"/>
      <c r="F243" s="91"/>
      <c r="G243" s="111"/>
      <c r="H243" s="139"/>
      <c r="I243" s="140"/>
      <c r="J243" s="141"/>
      <c r="K243" s="142"/>
      <c r="L243" s="143"/>
      <c r="M243" s="144"/>
      <c r="N243" s="26"/>
      <c r="O243" s="27"/>
      <c r="P243" s="28"/>
      <c r="Q243" s="26"/>
      <c r="R243" s="27"/>
      <c r="S243" s="28"/>
      <c r="T243" s="26"/>
      <c r="U243" s="27"/>
      <c r="V243" s="28"/>
      <c r="W243" s="26"/>
      <c r="X243" s="27"/>
      <c r="Y243" s="28"/>
      <c r="Z243" s="26"/>
      <c r="AA243" s="27"/>
      <c r="AB243" s="28"/>
      <c r="AC243" s="26"/>
      <c r="AD243" s="27"/>
      <c r="AE243" s="28"/>
      <c r="AF243" s="26"/>
      <c r="AG243" s="27"/>
      <c r="AH243" s="28"/>
      <c r="AI243" s="26"/>
      <c r="AJ243" s="27"/>
      <c r="AK243" s="28"/>
      <c r="AL243" s="26"/>
      <c r="AM243" s="27"/>
      <c r="AN243" s="28"/>
      <c r="AO243" s="26"/>
      <c r="AP243" s="27"/>
      <c r="AQ243" s="28"/>
      <c r="AR243" s="26"/>
      <c r="AS243" s="27"/>
      <c r="AT243" s="28"/>
      <c r="AU243" s="26"/>
      <c r="AV243" s="27"/>
      <c r="AW243" s="28"/>
    </row>
    <row r="244" spans="1:49" x14ac:dyDescent="0.25">
      <c r="A244" s="9">
        <v>235</v>
      </c>
      <c r="B244" s="80" t="s">
        <v>223</v>
      </c>
      <c r="C244" s="108">
        <v>0.85</v>
      </c>
      <c r="D244" s="108" t="s">
        <v>380</v>
      </c>
      <c r="E244" s="91">
        <v>37565</v>
      </c>
      <c r="F244" s="91">
        <v>40513</v>
      </c>
      <c r="G244" s="111" t="s">
        <v>442</v>
      </c>
      <c r="H244" s="87">
        <f t="shared" si="87"/>
        <v>1005907.6599999999</v>
      </c>
      <c r="I244" s="21">
        <f t="shared" si="87"/>
        <v>70692.160000000062</v>
      </c>
      <c r="J244" s="22">
        <f t="shared" si="85"/>
        <v>7.0276987452307565E-2</v>
      </c>
      <c r="K244" s="23">
        <f t="shared" si="88"/>
        <v>25387.44999999999</v>
      </c>
      <c r="L244" s="24">
        <v>7858.2799999999988</v>
      </c>
      <c r="M244" s="25">
        <f t="shared" si="86"/>
        <v>17529.169999999991</v>
      </c>
      <c r="N244" s="26">
        <v>243733</v>
      </c>
      <c r="O244" s="27">
        <v>17588.300000000032</v>
      </c>
      <c r="P244" s="28">
        <v>7291.0099999999957</v>
      </c>
      <c r="Q244" s="26">
        <v>192114</v>
      </c>
      <c r="R244" s="27">
        <v>13612.78999999999</v>
      </c>
      <c r="S244" s="28">
        <v>5526.8999999999987</v>
      </c>
      <c r="T244" s="26">
        <v>159918</v>
      </c>
      <c r="U244" s="27">
        <v>11274.64</v>
      </c>
      <c r="V244" s="28">
        <v>4687.5400000000027</v>
      </c>
      <c r="W244" s="26">
        <v>107699</v>
      </c>
      <c r="X244" s="27">
        <v>7426.6400000000158</v>
      </c>
      <c r="Y244" s="28">
        <v>2942.0999999999963</v>
      </c>
      <c r="Z244" s="26">
        <v>80006</v>
      </c>
      <c r="AA244" s="27">
        <v>5503.3300000000027</v>
      </c>
      <c r="AB244" s="28">
        <v>1485.2999999999975</v>
      </c>
      <c r="AC244" s="26">
        <v>4301.6399999999994</v>
      </c>
      <c r="AD244" s="27">
        <v>179.73000000000013</v>
      </c>
      <c r="AE244" s="28">
        <v>-13.269999999999925</v>
      </c>
      <c r="AF244" s="26">
        <v>64856.059999999983</v>
      </c>
      <c r="AG244" s="27">
        <v>4393.5199999999986</v>
      </c>
      <c r="AH244" s="28">
        <v>545.14000000000078</v>
      </c>
      <c r="AI244" s="26">
        <v>153279.95999999996</v>
      </c>
      <c r="AJ244" s="27">
        <v>10713.210000000015</v>
      </c>
      <c r="AK244" s="28">
        <v>2922.73</v>
      </c>
      <c r="AL244" s="26">
        <v>0</v>
      </c>
      <c r="AM244" s="27">
        <v>0</v>
      </c>
      <c r="AN244" s="28">
        <v>0</v>
      </c>
      <c r="AO244" s="26">
        <v>0</v>
      </c>
      <c r="AP244" s="27">
        <v>0</v>
      </c>
      <c r="AQ244" s="28">
        <v>0</v>
      </c>
      <c r="AR244" s="26">
        <v>0</v>
      </c>
      <c r="AS244" s="27">
        <v>0</v>
      </c>
      <c r="AT244" s="28">
        <v>0</v>
      </c>
      <c r="AU244" s="26">
        <v>0</v>
      </c>
      <c r="AV244" s="27">
        <v>0</v>
      </c>
      <c r="AW244" s="28">
        <v>0</v>
      </c>
    </row>
    <row r="245" spans="1:49" x14ac:dyDescent="0.25">
      <c r="A245" s="9">
        <v>236</v>
      </c>
      <c r="B245" s="80" t="s">
        <v>663</v>
      </c>
      <c r="C245" s="108">
        <v>2</v>
      </c>
      <c r="D245" s="108"/>
      <c r="E245" s="91">
        <v>37589</v>
      </c>
      <c r="F245" s="91">
        <v>37589</v>
      </c>
      <c r="G245" s="111" t="s">
        <v>443</v>
      </c>
      <c r="H245" s="87">
        <f t="shared" si="87"/>
        <v>1908585.7000000002</v>
      </c>
      <c r="I245" s="21">
        <f t="shared" si="87"/>
        <v>211200.86000000004</v>
      </c>
      <c r="J245" s="22">
        <f t="shared" si="85"/>
        <v>0.11065830578108178</v>
      </c>
      <c r="K245" s="23">
        <f t="shared" si="88"/>
        <v>120815.74000000011</v>
      </c>
      <c r="L245" s="24">
        <v>21120.090000000004</v>
      </c>
      <c r="M245" s="25">
        <f t="shared" si="86"/>
        <v>99695.650000000111</v>
      </c>
      <c r="N245" s="26">
        <v>233982.79999999987</v>
      </c>
      <c r="O245" s="27">
        <v>26168.630000000026</v>
      </c>
      <c r="P245" s="28">
        <v>16239.160000000005</v>
      </c>
      <c r="Q245" s="26">
        <v>190529.9000000002</v>
      </c>
      <c r="R245" s="27">
        <v>21308.889999999992</v>
      </c>
      <c r="S245" s="28">
        <v>13238.670000000007</v>
      </c>
      <c r="T245" s="26">
        <v>216705</v>
      </c>
      <c r="U245" s="27">
        <v>24236.319999999974</v>
      </c>
      <c r="V245" s="28">
        <v>15470.700000000017</v>
      </c>
      <c r="W245" s="26">
        <v>127191.00000000003</v>
      </c>
      <c r="X245" s="27">
        <v>13876.580000000007</v>
      </c>
      <c r="Y245" s="28">
        <v>8467.3000000000029</v>
      </c>
      <c r="Z245" s="26">
        <v>113755.00000000001</v>
      </c>
      <c r="AA245" s="27">
        <v>12410.760000000002</v>
      </c>
      <c r="AB245" s="28">
        <v>7012.070000000017</v>
      </c>
      <c r="AC245" s="26">
        <v>108264.65000000007</v>
      </c>
      <c r="AD245" s="27">
        <v>11811.560000000012</v>
      </c>
      <c r="AE245" s="28">
        <v>5746.9400000000078</v>
      </c>
      <c r="AF245" s="26">
        <v>99822.500000000073</v>
      </c>
      <c r="AG245" s="27">
        <v>10890.590000000013</v>
      </c>
      <c r="AH245" s="28">
        <v>5333.65</v>
      </c>
      <c r="AI245" s="26">
        <v>139893.40000000011</v>
      </c>
      <c r="AJ245" s="27">
        <v>15262.440000000015</v>
      </c>
      <c r="AK245" s="28">
        <v>7647.430000000003</v>
      </c>
      <c r="AL245" s="26">
        <v>98910.100000000064</v>
      </c>
      <c r="AM245" s="27">
        <v>10791.130000000001</v>
      </c>
      <c r="AN245" s="28">
        <v>5442.7700000000013</v>
      </c>
      <c r="AO245" s="26">
        <v>204983.09999999989</v>
      </c>
      <c r="AP245" s="27">
        <v>22794.1</v>
      </c>
      <c r="AQ245" s="28">
        <v>12064.48000000001</v>
      </c>
      <c r="AR245" s="26">
        <v>137423.54999999999</v>
      </c>
      <c r="AS245" s="27">
        <v>15281.610000000006</v>
      </c>
      <c r="AT245" s="28">
        <v>8716.3200000000234</v>
      </c>
      <c r="AU245" s="26">
        <v>237124.70000000007</v>
      </c>
      <c r="AV245" s="27">
        <v>26368.25</v>
      </c>
      <c r="AW245" s="28">
        <v>15436.250000000007</v>
      </c>
    </row>
    <row r="246" spans="1:49" x14ac:dyDescent="0.25">
      <c r="A246" s="19">
        <v>237</v>
      </c>
      <c r="B246" s="80" t="s">
        <v>224</v>
      </c>
      <c r="C246" s="108">
        <v>1.95</v>
      </c>
      <c r="D246" s="110"/>
      <c r="E246" s="91">
        <v>37575</v>
      </c>
      <c r="F246" s="91">
        <v>37575</v>
      </c>
      <c r="G246" s="111" t="s">
        <v>444</v>
      </c>
      <c r="H246" s="87">
        <f t="shared" si="87"/>
        <v>3796365</v>
      </c>
      <c r="I246" s="21">
        <f t="shared" si="87"/>
        <v>419490.53431999998</v>
      </c>
      <c r="J246" s="22">
        <f t="shared" si="85"/>
        <v>0.1104979458824428</v>
      </c>
      <c r="K246" s="23">
        <f t="shared" si="88"/>
        <v>240770.11576000007</v>
      </c>
      <c r="L246" s="24">
        <v>41947.729999999996</v>
      </c>
      <c r="M246" s="25">
        <f t="shared" si="86"/>
        <v>198822.38576000009</v>
      </c>
      <c r="N246" s="26">
        <v>516981</v>
      </c>
      <c r="O246" s="27">
        <v>57819.17000000002</v>
      </c>
      <c r="P246" s="28">
        <v>35895.509999999987</v>
      </c>
      <c r="Q246" s="26">
        <v>381897</v>
      </c>
      <c r="R246" s="27">
        <v>42711.354319999955</v>
      </c>
      <c r="S246" s="28">
        <v>26479.015760000017</v>
      </c>
      <c r="T246" s="26">
        <v>410586</v>
      </c>
      <c r="U246" s="27">
        <v>45919.979999999981</v>
      </c>
      <c r="V246" s="28">
        <v>29205.330000000016</v>
      </c>
      <c r="W246" s="26">
        <v>300199.5</v>
      </c>
      <c r="X246" s="27">
        <v>32751.830000000005</v>
      </c>
      <c r="Y246" s="28">
        <v>20328.240000000027</v>
      </c>
      <c r="Z246" s="26">
        <v>253216.5</v>
      </c>
      <c r="AA246" s="27">
        <v>27625.850000000039</v>
      </c>
      <c r="AB246" s="28">
        <v>15625.080000000005</v>
      </c>
      <c r="AC246" s="26">
        <v>260869.5</v>
      </c>
      <c r="AD246" s="27">
        <v>28460.800000000014</v>
      </c>
      <c r="AE246" s="28">
        <v>14878.949999999999</v>
      </c>
      <c r="AF246" s="26">
        <v>181384</v>
      </c>
      <c r="AG246" s="27">
        <v>19788.889999999978</v>
      </c>
      <c r="AH246" s="28">
        <v>9871.4600000000028</v>
      </c>
      <c r="AI246" s="26">
        <v>393432.5</v>
      </c>
      <c r="AJ246" s="27">
        <v>42923.45</v>
      </c>
      <c r="AK246" s="28">
        <v>23327.5</v>
      </c>
      <c r="AL246" s="26">
        <v>279058</v>
      </c>
      <c r="AM246" s="27">
        <v>30445.149999999972</v>
      </c>
      <c r="AN246" s="28">
        <v>15619.91</v>
      </c>
      <c r="AO246" s="26">
        <v>390301.5</v>
      </c>
      <c r="AP246" s="27">
        <v>43401.540000000008</v>
      </c>
      <c r="AQ246" s="28">
        <v>23087.210000000017</v>
      </c>
      <c r="AR246" s="26">
        <v>208762</v>
      </c>
      <c r="AS246" s="27">
        <v>23214.309999999983</v>
      </c>
      <c r="AT246" s="28">
        <v>12932.190000000002</v>
      </c>
      <c r="AU246" s="26">
        <v>219677.5</v>
      </c>
      <c r="AV246" s="27">
        <v>24428.210000000043</v>
      </c>
      <c r="AW246" s="28">
        <v>13519.719999999996</v>
      </c>
    </row>
    <row r="247" spans="1:49" x14ac:dyDescent="0.25">
      <c r="A247" s="9">
        <v>238</v>
      </c>
      <c r="B247" s="80" t="s">
        <v>225</v>
      </c>
      <c r="C247" s="108">
        <v>1</v>
      </c>
      <c r="D247" s="108" t="s">
        <v>380</v>
      </c>
      <c r="E247" s="91">
        <v>40557</v>
      </c>
      <c r="F247" s="91">
        <v>40557</v>
      </c>
      <c r="G247" s="111" t="s">
        <v>445</v>
      </c>
      <c r="H247" s="87">
        <f t="shared" si="87"/>
        <v>423003</v>
      </c>
      <c r="I247" s="21">
        <f t="shared" si="87"/>
        <v>44889.290000000023</v>
      </c>
      <c r="J247" s="22">
        <f t="shared" si="85"/>
        <v>0.1061205003274209</v>
      </c>
      <c r="K247" s="23">
        <f t="shared" si="88"/>
        <v>23071.65</v>
      </c>
      <c r="L247" s="24">
        <v>4942.9500000000007</v>
      </c>
      <c r="M247" s="25">
        <f t="shared" si="86"/>
        <v>18128.7</v>
      </c>
      <c r="N247" s="26">
        <v>0</v>
      </c>
      <c r="O247" s="27">
        <v>0</v>
      </c>
      <c r="P247" s="28">
        <v>0</v>
      </c>
      <c r="Q247" s="26">
        <v>0</v>
      </c>
      <c r="R247" s="27">
        <v>0</v>
      </c>
      <c r="S247" s="28">
        <v>0</v>
      </c>
      <c r="T247" s="26">
        <v>0</v>
      </c>
      <c r="U247" s="27">
        <v>0</v>
      </c>
      <c r="V247" s="28">
        <v>0</v>
      </c>
      <c r="W247" s="26">
        <v>0</v>
      </c>
      <c r="X247" s="27">
        <v>0</v>
      </c>
      <c r="Y247" s="28">
        <v>0</v>
      </c>
      <c r="Z247" s="26">
        <v>0</v>
      </c>
      <c r="AA247" s="27">
        <v>0</v>
      </c>
      <c r="AB247" s="28">
        <v>0</v>
      </c>
      <c r="AC247" s="26">
        <v>0</v>
      </c>
      <c r="AD247" s="27">
        <v>0</v>
      </c>
      <c r="AE247" s="28">
        <v>0</v>
      </c>
      <c r="AF247" s="26">
        <v>0</v>
      </c>
      <c r="AG247" s="27">
        <v>0</v>
      </c>
      <c r="AH247" s="28">
        <v>0</v>
      </c>
      <c r="AI247" s="26">
        <v>0</v>
      </c>
      <c r="AJ247" s="27">
        <v>0</v>
      </c>
      <c r="AK247" s="28">
        <v>0</v>
      </c>
      <c r="AL247" s="26">
        <v>0</v>
      </c>
      <c r="AM247" s="27">
        <v>0</v>
      </c>
      <c r="AN247" s="28">
        <v>0</v>
      </c>
      <c r="AO247" s="26">
        <v>101777</v>
      </c>
      <c r="AP247" s="27">
        <v>10307.970000000001</v>
      </c>
      <c r="AQ247" s="28">
        <v>4274.1800000000021</v>
      </c>
      <c r="AR247" s="26">
        <v>125526</v>
      </c>
      <c r="AS247" s="27">
        <v>12713.130000000008</v>
      </c>
      <c r="AT247" s="28">
        <v>5952.1400000000031</v>
      </c>
      <c r="AU247" s="26">
        <v>195700</v>
      </c>
      <c r="AV247" s="27">
        <v>21868.19000000001</v>
      </c>
      <c r="AW247" s="28">
        <v>12845.329999999994</v>
      </c>
    </row>
    <row r="248" spans="1:49" x14ac:dyDescent="0.25">
      <c r="A248" s="9">
        <v>239</v>
      </c>
      <c r="B248" s="80" t="s">
        <v>226</v>
      </c>
      <c r="C248" s="108">
        <v>0.25</v>
      </c>
      <c r="D248" s="108" t="s">
        <v>380</v>
      </c>
      <c r="E248" s="91">
        <v>40143</v>
      </c>
      <c r="F248" s="91">
        <v>40143</v>
      </c>
      <c r="G248" s="111" t="s">
        <v>446</v>
      </c>
      <c r="H248" s="87">
        <f t="shared" si="87"/>
        <v>246217.79999999993</v>
      </c>
      <c r="I248" s="21">
        <f t="shared" si="87"/>
        <v>26733.589999999986</v>
      </c>
      <c r="J248" s="22">
        <f t="shared" si="85"/>
        <v>0.10857699971326197</v>
      </c>
      <c r="K248" s="23">
        <f t="shared" si="88"/>
        <v>15132.949999999997</v>
      </c>
      <c r="L248" s="24">
        <v>2673.4300000000003</v>
      </c>
      <c r="M248" s="25">
        <f t="shared" si="86"/>
        <v>12459.519999999997</v>
      </c>
      <c r="N248" s="26">
        <v>43350</v>
      </c>
      <c r="O248" s="27">
        <v>4706.8899999999976</v>
      </c>
      <c r="P248" s="28">
        <v>2855.4599999999996</v>
      </c>
      <c r="Q248" s="26">
        <v>22043</v>
      </c>
      <c r="R248" s="27">
        <v>2393.5199999999977</v>
      </c>
      <c r="S248" s="28">
        <v>1461.5800000000006</v>
      </c>
      <c r="T248" s="26">
        <v>16642</v>
      </c>
      <c r="U248" s="27">
        <v>1806.9999999999995</v>
      </c>
      <c r="V248" s="28">
        <v>1083.9499999999998</v>
      </c>
      <c r="W248" s="26">
        <v>8675</v>
      </c>
      <c r="X248" s="27">
        <v>941.87000000000023</v>
      </c>
      <c r="Y248" s="28">
        <v>562.23</v>
      </c>
      <c r="Z248" s="26">
        <v>19729.300000000003</v>
      </c>
      <c r="AA248" s="27">
        <v>2142.2499999999995</v>
      </c>
      <c r="AB248" s="28">
        <v>1263.4899999999993</v>
      </c>
      <c r="AC248" s="26">
        <v>16242.899999999998</v>
      </c>
      <c r="AD248" s="27">
        <v>1763.7700000000004</v>
      </c>
      <c r="AE248" s="28">
        <v>881.26999999999953</v>
      </c>
      <c r="AF248" s="26">
        <v>8041.7000000000007</v>
      </c>
      <c r="AG248" s="27">
        <v>873.09999999999911</v>
      </c>
      <c r="AH248" s="28">
        <v>424.7800000000002</v>
      </c>
      <c r="AI248" s="26">
        <v>24953.8</v>
      </c>
      <c r="AJ248" s="27">
        <v>2709.4999999999995</v>
      </c>
      <c r="AK248" s="28">
        <v>1402.3099999999995</v>
      </c>
      <c r="AL248" s="26">
        <v>14988.69999999999</v>
      </c>
      <c r="AM248" s="27">
        <v>1627.4799999999998</v>
      </c>
      <c r="AN248" s="28">
        <v>857.92999999999961</v>
      </c>
      <c r="AO248" s="26">
        <v>20945</v>
      </c>
      <c r="AP248" s="27">
        <v>2274.0999999999985</v>
      </c>
      <c r="AQ248" s="28">
        <v>1154.3300000000002</v>
      </c>
      <c r="AR248" s="26">
        <v>14350.099999999949</v>
      </c>
      <c r="AS248" s="27">
        <v>1557.5499999999945</v>
      </c>
      <c r="AT248" s="28">
        <v>874.3799999999992</v>
      </c>
      <c r="AU248" s="26">
        <v>36256.300000000025</v>
      </c>
      <c r="AV248" s="27">
        <v>3936.5599999999977</v>
      </c>
      <c r="AW248" s="28">
        <v>2311.2399999999989</v>
      </c>
    </row>
    <row r="249" spans="1:49" x14ac:dyDescent="0.25">
      <c r="A249" s="19">
        <v>240</v>
      </c>
      <c r="B249" s="80" t="s">
        <v>227</v>
      </c>
      <c r="C249" s="108">
        <v>0.25</v>
      </c>
      <c r="D249" s="108" t="s">
        <v>380</v>
      </c>
      <c r="E249" s="91">
        <v>40745</v>
      </c>
      <c r="F249" s="91">
        <v>40745</v>
      </c>
      <c r="G249" s="111" t="s">
        <v>447</v>
      </c>
      <c r="H249" s="87">
        <f t="shared" si="87"/>
        <v>409149.4354919999</v>
      </c>
      <c r="I249" s="21">
        <f t="shared" si="87"/>
        <v>44425.279999999992</v>
      </c>
      <c r="J249" s="22">
        <f t="shared" si="85"/>
        <v>0.10857959499951123</v>
      </c>
      <c r="K249" s="23">
        <f t="shared" si="88"/>
        <v>25260.060000000005</v>
      </c>
      <c r="L249" s="24">
        <v>4442.51</v>
      </c>
      <c r="M249" s="25">
        <f t="shared" si="86"/>
        <v>20817.550000000003</v>
      </c>
      <c r="N249" s="26">
        <v>52942</v>
      </c>
      <c r="O249" s="27">
        <v>5748.2799999999925</v>
      </c>
      <c r="P249" s="28">
        <v>3541.8800000000033</v>
      </c>
      <c r="Q249" s="26">
        <v>43428</v>
      </c>
      <c r="R249" s="27">
        <v>4715.3099999999959</v>
      </c>
      <c r="S249" s="28">
        <v>2883.7000000000003</v>
      </c>
      <c r="T249" s="26">
        <v>28317</v>
      </c>
      <c r="U249" s="27">
        <v>3074.5800000000022</v>
      </c>
      <c r="V249" s="28">
        <v>1862.6199999999985</v>
      </c>
      <c r="W249" s="26">
        <v>26907</v>
      </c>
      <c r="X249" s="27">
        <v>2921.5800000000022</v>
      </c>
      <c r="Y249" s="28">
        <v>1818.2300000000012</v>
      </c>
      <c r="Z249" s="26">
        <v>25504.049999999996</v>
      </c>
      <c r="AA249" s="27">
        <v>2769.2200000000007</v>
      </c>
      <c r="AB249" s="28">
        <v>1567.760000000002</v>
      </c>
      <c r="AC249" s="26">
        <v>24134.849999999984</v>
      </c>
      <c r="AD249" s="27">
        <v>2620.62</v>
      </c>
      <c r="AE249" s="28">
        <v>1343.889999999999</v>
      </c>
      <c r="AF249" s="26">
        <v>15300.299999999996</v>
      </c>
      <c r="AG249" s="27">
        <v>1661.3399999999988</v>
      </c>
      <c r="AH249" s="28">
        <v>818.82999999999981</v>
      </c>
      <c r="AI249" s="26">
        <v>39277.599999999977</v>
      </c>
      <c r="AJ249" s="27">
        <v>4264.7099999999937</v>
      </c>
      <c r="AK249" s="28">
        <v>2205.7100000000014</v>
      </c>
      <c r="AL249" s="26">
        <v>23823.750000000011</v>
      </c>
      <c r="AM249" s="27">
        <v>2586.9000000000005</v>
      </c>
      <c r="AN249" s="28">
        <v>1380.15</v>
      </c>
      <c r="AO249" s="26">
        <v>41291.250000000029</v>
      </c>
      <c r="AP249" s="27">
        <v>4483.5099999999984</v>
      </c>
      <c r="AQ249" s="28">
        <v>2331.09</v>
      </c>
      <c r="AR249" s="26">
        <v>25755.984869999989</v>
      </c>
      <c r="AS249" s="27">
        <v>2796.5400000000045</v>
      </c>
      <c r="AT249" s="28">
        <v>1563.6399999999978</v>
      </c>
      <c r="AU249" s="26">
        <v>62467.650622000008</v>
      </c>
      <c r="AV249" s="27">
        <v>6782.6899999999941</v>
      </c>
      <c r="AW249" s="28">
        <v>3942.5599999999986</v>
      </c>
    </row>
    <row r="250" spans="1:49" x14ac:dyDescent="0.25">
      <c r="A250" s="9">
        <v>241</v>
      </c>
      <c r="B250" s="80" t="s">
        <v>228</v>
      </c>
      <c r="C250" s="108">
        <v>0.25</v>
      </c>
      <c r="D250" s="108" t="s">
        <v>380</v>
      </c>
      <c r="E250" s="91">
        <v>40745</v>
      </c>
      <c r="F250" s="91">
        <v>40745</v>
      </c>
      <c r="G250" s="111" t="s">
        <v>447</v>
      </c>
      <c r="H250" s="87">
        <f t="shared" si="87"/>
        <v>211796.8</v>
      </c>
      <c r="I250" s="21">
        <f t="shared" si="87"/>
        <v>22996.620000000003</v>
      </c>
      <c r="J250" s="22">
        <f t="shared" si="85"/>
        <v>0.10857869429566454</v>
      </c>
      <c r="K250" s="23">
        <f t="shared" si="88"/>
        <v>12984.489999999996</v>
      </c>
      <c r="L250" s="24">
        <v>2299.6999999999998</v>
      </c>
      <c r="M250" s="25">
        <f t="shared" si="86"/>
        <v>10684.789999999997</v>
      </c>
      <c r="N250" s="26">
        <v>24872</v>
      </c>
      <c r="O250" s="27">
        <v>2700.7000000000016</v>
      </c>
      <c r="P250" s="28">
        <v>1648.1699999999985</v>
      </c>
      <c r="Q250" s="26">
        <v>25559</v>
      </c>
      <c r="R250" s="27">
        <v>2775.2799999999997</v>
      </c>
      <c r="S250" s="28">
        <v>1719.1499999999992</v>
      </c>
      <c r="T250" s="26">
        <v>11140</v>
      </c>
      <c r="U250" s="27">
        <v>1209.5100000000002</v>
      </c>
      <c r="V250" s="28">
        <v>733.21000000000038</v>
      </c>
      <c r="W250" s="26">
        <v>18737</v>
      </c>
      <c r="X250" s="27">
        <v>2034.3299999999983</v>
      </c>
      <c r="Y250" s="28">
        <v>1196.4100000000019</v>
      </c>
      <c r="Z250" s="26">
        <v>17989.2</v>
      </c>
      <c r="AA250" s="27">
        <v>1953.3</v>
      </c>
      <c r="AB250" s="28">
        <v>1144.2399999999993</v>
      </c>
      <c r="AC250" s="26">
        <v>12981.199999999999</v>
      </c>
      <c r="AD250" s="27">
        <v>1409.4200000000003</v>
      </c>
      <c r="AE250" s="28">
        <v>717.05000000000018</v>
      </c>
      <c r="AF250" s="26">
        <v>12850.4</v>
      </c>
      <c r="AG250" s="27">
        <v>1395.2000000000007</v>
      </c>
      <c r="AH250" s="28">
        <v>694.16999999999928</v>
      </c>
      <c r="AI250" s="26">
        <v>17853.599999999991</v>
      </c>
      <c r="AJ250" s="27">
        <v>1938.4500000000007</v>
      </c>
      <c r="AK250" s="28">
        <v>926.56999999999994</v>
      </c>
      <c r="AL250" s="26">
        <v>13440.399999999996</v>
      </c>
      <c r="AM250" s="27">
        <v>1459.31</v>
      </c>
      <c r="AN250" s="28">
        <v>768.97</v>
      </c>
      <c r="AO250" s="26">
        <v>19552.799999999996</v>
      </c>
      <c r="AP250" s="27">
        <v>2123.0899999999992</v>
      </c>
      <c r="AQ250" s="28">
        <v>1168.1900000000003</v>
      </c>
      <c r="AR250" s="26">
        <v>13182.800000000007</v>
      </c>
      <c r="AS250" s="27">
        <v>1431.39</v>
      </c>
      <c r="AT250" s="28">
        <v>836.84999999999957</v>
      </c>
      <c r="AU250" s="26">
        <v>23638.400000000009</v>
      </c>
      <c r="AV250" s="27">
        <v>2566.6400000000021</v>
      </c>
      <c r="AW250" s="28">
        <v>1431.5099999999991</v>
      </c>
    </row>
    <row r="251" spans="1:49" x14ac:dyDescent="0.25">
      <c r="A251" s="9">
        <v>242</v>
      </c>
      <c r="B251" s="80" t="s">
        <v>664</v>
      </c>
      <c r="C251" s="108">
        <v>1</v>
      </c>
      <c r="D251" s="108"/>
      <c r="E251" s="91">
        <v>36556</v>
      </c>
      <c r="F251" s="91">
        <v>36556</v>
      </c>
      <c r="G251" s="111" t="s">
        <v>448</v>
      </c>
      <c r="H251" s="87">
        <f t="shared" si="87"/>
        <v>1691188.6999999997</v>
      </c>
      <c r="I251" s="21">
        <f t="shared" si="87"/>
        <v>128462.73000000001</v>
      </c>
      <c r="J251" s="22">
        <f t="shared" si="85"/>
        <v>7.5960021492575039E-2</v>
      </c>
      <c r="K251" s="23">
        <f t="shared" si="88"/>
        <v>47834.46</v>
      </c>
      <c r="L251" s="24">
        <v>12846.29</v>
      </c>
      <c r="M251" s="25">
        <f t="shared" si="86"/>
        <v>34988.17</v>
      </c>
      <c r="N251" s="26">
        <v>167710.15000000002</v>
      </c>
      <c r="O251" s="27">
        <v>12739.230000000001</v>
      </c>
      <c r="P251" s="28">
        <v>5596.3100000000013</v>
      </c>
      <c r="Q251" s="26">
        <v>151192.54999999973</v>
      </c>
      <c r="R251" s="27">
        <v>11484.589999999998</v>
      </c>
      <c r="S251" s="28">
        <v>4913.7299999999959</v>
      </c>
      <c r="T251" s="26">
        <v>177195.54999999993</v>
      </c>
      <c r="U251" s="27">
        <v>13459.729999999994</v>
      </c>
      <c r="V251" s="28">
        <v>6019.2500000000045</v>
      </c>
      <c r="W251" s="26">
        <v>120507.15000000004</v>
      </c>
      <c r="X251" s="27">
        <v>9153.6200000000008</v>
      </c>
      <c r="Y251" s="28">
        <v>4071.9600000000032</v>
      </c>
      <c r="Z251" s="26">
        <v>101896.79999999997</v>
      </c>
      <c r="AA251" s="27">
        <v>7740.1699999999955</v>
      </c>
      <c r="AB251" s="28">
        <v>2907.1299999999997</v>
      </c>
      <c r="AC251" s="26">
        <v>101425.74999999996</v>
      </c>
      <c r="AD251" s="27">
        <v>7704.2999999999947</v>
      </c>
      <c r="AE251" s="28">
        <v>2067.1799999999989</v>
      </c>
      <c r="AF251" s="26">
        <v>78760.625</v>
      </c>
      <c r="AG251" s="27">
        <v>5982.7300000000077</v>
      </c>
      <c r="AH251" s="28">
        <v>1467.2200000000009</v>
      </c>
      <c r="AI251" s="26">
        <v>170912.80000000002</v>
      </c>
      <c r="AJ251" s="27">
        <v>12982.540000000003</v>
      </c>
      <c r="AK251" s="28">
        <v>4102.1300000000019</v>
      </c>
      <c r="AL251" s="26">
        <v>100267.15000000008</v>
      </c>
      <c r="AM251" s="27">
        <v>7616.3599999999951</v>
      </c>
      <c r="AN251" s="28">
        <v>2185.2500000000009</v>
      </c>
      <c r="AO251" s="26">
        <v>176653.37500000006</v>
      </c>
      <c r="AP251" s="27">
        <v>13418.590000000002</v>
      </c>
      <c r="AQ251" s="28">
        <v>4095.4499999999994</v>
      </c>
      <c r="AR251" s="26">
        <v>93811.949999999939</v>
      </c>
      <c r="AS251" s="27">
        <v>7125.9200000000101</v>
      </c>
      <c r="AT251" s="28">
        <v>2644.590000000002</v>
      </c>
      <c r="AU251" s="26">
        <v>250854.85</v>
      </c>
      <c r="AV251" s="27">
        <v>19054.94999999999</v>
      </c>
      <c r="AW251" s="28">
        <v>7764.2599999999893</v>
      </c>
    </row>
    <row r="252" spans="1:49" x14ac:dyDescent="0.25">
      <c r="A252" s="19">
        <v>243</v>
      </c>
      <c r="B252" s="80" t="s">
        <v>229</v>
      </c>
      <c r="C252" s="108">
        <v>0.15</v>
      </c>
      <c r="D252" s="108"/>
      <c r="E252" s="91">
        <v>35839</v>
      </c>
      <c r="F252" s="91">
        <v>35839</v>
      </c>
      <c r="G252" s="111" t="s">
        <v>449</v>
      </c>
      <c r="H252" s="87">
        <f t="shared" si="87"/>
        <v>79657.245614000014</v>
      </c>
      <c r="I252" s="21">
        <f t="shared" si="87"/>
        <v>8823.7192799999975</v>
      </c>
      <c r="J252" s="22">
        <f t="shared" si="85"/>
        <v>0.11077108192715618</v>
      </c>
      <c r="K252" s="23">
        <f t="shared" si="88"/>
        <v>5328.9890399999995</v>
      </c>
      <c r="L252" s="24">
        <v>881.2</v>
      </c>
      <c r="M252" s="25">
        <f t="shared" si="86"/>
        <v>4447.7890399999997</v>
      </c>
      <c r="N252" s="26">
        <v>11335.839840000004</v>
      </c>
      <c r="O252" s="27">
        <v>1267.7899999999995</v>
      </c>
      <c r="P252" s="28">
        <v>809.74000000000024</v>
      </c>
      <c r="Q252" s="26">
        <v>4521.8600000000015</v>
      </c>
      <c r="R252" s="27">
        <v>505.64927999999981</v>
      </c>
      <c r="S252" s="28">
        <v>296.07904000000002</v>
      </c>
      <c r="T252" s="26">
        <v>9359.3600000000115</v>
      </c>
      <c r="U252" s="27">
        <v>1046.6499999999994</v>
      </c>
      <c r="V252" s="28">
        <v>687.2199999999998</v>
      </c>
      <c r="W252" s="26">
        <v>3378.3999999999987</v>
      </c>
      <c r="X252" s="27">
        <v>368.53999999999974</v>
      </c>
      <c r="Y252" s="28">
        <v>251.27000000000015</v>
      </c>
      <c r="Z252" s="26">
        <v>1889.2599999999989</v>
      </c>
      <c r="AA252" s="27">
        <v>206.19000000000003</v>
      </c>
      <c r="AB252" s="28">
        <v>117.2800000000001</v>
      </c>
      <c r="AC252" s="26">
        <v>0.06</v>
      </c>
      <c r="AD252" s="27">
        <v>0</v>
      </c>
      <c r="AE252" s="28">
        <v>0</v>
      </c>
      <c r="AF252" s="26">
        <v>44.12</v>
      </c>
      <c r="AG252" s="27">
        <v>4.82</v>
      </c>
      <c r="AH252" s="28">
        <v>2.41</v>
      </c>
      <c r="AI252" s="26">
        <v>11671.074630000001</v>
      </c>
      <c r="AJ252" s="27">
        <v>1273.2899999999995</v>
      </c>
      <c r="AK252" s="28">
        <v>728.94000000000017</v>
      </c>
      <c r="AL252" s="26">
        <v>6872.0451659999999</v>
      </c>
      <c r="AM252" s="27">
        <v>749.78999999999951</v>
      </c>
      <c r="AN252" s="28">
        <v>415.20999999999987</v>
      </c>
      <c r="AO252" s="26">
        <v>6679.580490000003</v>
      </c>
      <c r="AP252" s="27">
        <v>742.77999999999963</v>
      </c>
      <c r="AQ252" s="28">
        <v>412.45000000000005</v>
      </c>
      <c r="AR252" s="26">
        <v>803.65021200000081</v>
      </c>
      <c r="AS252" s="27">
        <v>89.290000000000092</v>
      </c>
      <c r="AT252" s="28">
        <v>57.519999999999975</v>
      </c>
      <c r="AU252" s="26">
        <v>23101.995276000005</v>
      </c>
      <c r="AV252" s="27">
        <v>2568.9300000000003</v>
      </c>
      <c r="AW252" s="28">
        <v>1550.8699999999992</v>
      </c>
    </row>
    <row r="253" spans="1:49" x14ac:dyDescent="0.25">
      <c r="A253" s="9">
        <v>244</v>
      </c>
      <c r="B253" s="80" t="s">
        <v>665</v>
      </c>
      <c r="C253" s="108">
        <v>1</v>
      </c>
      <c r="D253" s="108" t="s">
        <v>380</v>
      </c>
      <c r="E253" s="91">
        <v>34998</v>
      </c>
      <c r="F253" s="91">
        <v>39904</v>
      </c>
      <c r="G253" s="111" t="s">
        <v>648</v>
      </c>
      <c r="H253" s="87">
        <f t="shared" si="87"/>
        <v>1122324.3057005655</v>
      </c>
      <c r="I253" s="21">
        <f t="shared" si="87"/>
        <v>74756.430000000575</v>
      </c>
      <c r="J253" s="22">
        <f t="shared" si="85"/>
        <v>6.6608581512753479E-2</v>
      </c>
      <c r="K253" s="23">
        <f t="shared" si="88"/>
        <v>21688.549999999974</v>
      </c>
      <c r="L253" s="24">
        <v>8254.17</v>
      </c>
      <c r="M253" s="25">
        <f t="shared" si="86"/>
        <v>13434.379999999974</v>
      </c>
      <c r="N253" s="26">
        <v>127741.10746492509</v>
      </c>
      <c r="O253" s="27">
        <v>9702.9400000000023</v>
      </c>
      <c r="P253" s="28">
        <v>4414.2100000000073</v>
      </c>
      <c r="Q253" s="26">
        <v>130780.26823564008</v>
      </c>
      <c r="R253" s="27">
        <v>9933.649999999996</v>
      </c>
      <c r="S253" s="28">
        <v>4388.4999999999964</v>
      </c>
      <c r="T253" s="26">
        <v>176972.93600000005</v>
      </c>
      <c r="U253" s="27">
        <v>13442.720000000005</v>
      </c>
      <c r="V253" s="28">
        <v>6143.3500000000058</v>
      </c>
      <c r="W253" s="26">
        <v>80549.926000000123</v>
      </c>
      <c r="X253" s="27">
        <v>4928.390000000124</v>
      </c>
      <c r="Y253" s="28">
        <v>1593.9699999999903</v>
      </c>
      <c r="Z253" s="26">
        <v>71812.88700000009</v>
      </c>
      <c r="AA253" s="27">
        <v>4423.2500000000919</v>
      </c>
      <c r="AB253" s="28">
        <v>673.23999999999887</v>
      </c>
      <c r="AC253" s="26">
        <v>80298.529999999868</v>
      </c>
      <c r="AD253" s="27">
        <v>5013.0600000000777</v>
      </c>
      <c r="AE253" s="28">
        <v>1054.2800000000027</v>
      </c>
      <c r="AF253" s="26">
        <v>47096.100000000108</v>
      </c>
      <c r="AG253" s="27">
        <v>2644.3800000000811</v>
      </c>
      <c r="AH253" s="28">
        <v>214.84999999999786</v>
      </c>
      <c r="AI253" s="26">
        <v>84609.99099999998</v>
      </c>
      <c r="AJ253" s="27">
        <v>4987.700000000068</v>
      </c>
      <c r="AK253" s="28">
        <v>0.31999999999788997</v>
      </c>
      <c r="AL253" s="26">
        <v>71470.010000000068</v>
      </c>
      <c r="AM253" s="27">
        <v>4314.9299999999712</v>
      </c>
      <c r="AN253" s="28">
        <v>407.93999999999551</v>
      </c>
      <c r="AO253" s="26">
        <v>80784.630000000063</v>
      </c>
      <c r="AP253" s="27">
        <v>4864.7200000000439</v>
      </c>
      <c r="AQ253" s="28">
        <v>564.47999999999229</v>
      </c>
      <c r="AR253" s="26">
        <v>66215.249999999913</v>
      </c>
      <c r="AS253" s="27">
        <v>4083.380000000092</v>
      </c>
      <c r="AT253" s="28">
        <v>909.80999999998949</v>
      </c>
      <c r="AU253" s="26">
        <v>103992.6700000001</v>
      </c>
      <c r="AV253" s="27">
        <v>6417.3100000000341</v>
      </c>
      <c r="AW253" s="28">
        <v>1323.6000000000026</v>
      </c>
    </row>
    <row r="254" spans="1:49" x14ac:dyDescent="0.25">
      <c r="A254" s="9">
        <v>245</v>
      </c>
      <c r="B254" s="80" t="s">
        <v>230</v>
      </c>
      <c r="C254" s="108">
        <v>2</v>
      </c>
      <c r="D254" s="108" t="s">
        <v>380</v>
      </c>
      <c r="E254" s="91">
        <v>39660</v>
      </c>
      <c r="F254" s="91">
        <v>40001</v>
      </c>
      <c r="G254" s="111" t="s">
        <v>446</v>
      </c>
      <c r="H254" s="87">
        <f t="shared" si="87"/>
        <v>4530582.6928019999</v>
      </c>
      <c r="I254" s="21">
        <f t="shared" si="87"/>
        <v>473670.95999999996</v>
      </c>
      <c r="J254" s="22">
        <f t="shared" si="85"/>
        <v>0.10454967762812244</v>
      </c>
      <c r="K254" s="23">
        <f t="shared" si="88"/>
        <v>263060.42999999993</v>
      </c>
      <c r="L254" s="24">
        <v>48245.9</v>
      </c>
      <c r="M254" s="25">
        <f t="shared" si="86"/>
        <v>214814.52999999994</v>
      </c>
      <c r="N254" s="26">
        <v>564836</v>
      </c>
      <c r="O254" s="27">
        <v>60413.94000000001</v>
      </c>
      <c r="P254" s="28">
        <v>36840.979999999989</v>
      </c>
      <c r="Q254" s="26">
        <v>387404</v>
      </c>
      <c r="R254" s="27">
        <v>40641.619999999959</v>
      </c>
      <c r="S254" s="28">
        <v>24027.03999999999</v>
      </c>
      <c r="T254" s="26">
        <v>430740</v>
      </c>
      <c r="U254" s="27">
        <v>46136.699999999953</v>
      </c>
      <c r="V254" s="28">
        <v>28265.780000000013</v>
      </c>
      <c r="W254" s="26">
        <v>358279</v>
      </c>
      <c r="X254" s="27">
        <v>35771.300000000003</v>
      </c>
      <c r="Y254" s="28">
        <v>21343.949999999979</v>
      </c>
      <c r="Z254" s="26">
        <v>242471.75900000014</v>
      </c>
      <c r="AA254" s="27">
        <v>23848.290000000008</v>
      </c>
      <c r="AB254" s="28">
        <v>12154.499999999996</v>
      </c>
      <c r="AC254" s="26">
        <v>261937.84482599978</v>
      </c>
      <c r="AD254" s="27">
        <v>26620.780000000002</v>
      </c>
      <c r="AE254" s="28">
        <v>13155.560000000001</v>
      </c>
      <c r="AF254" s="26">
        <v>209270.78795399982</v>
      </c>
      <c r="AG254" s="27">
        <v>20578.329999999998</v>
      </c>
      <c r="AH254" s="28">
        <v>10372.340000000002</v>
      </c>
      <c r="AI254" s="26">
        <v>432141.43615799985</v>
      </c>
      <c r="AJ254" s="27">
        <v>44887.099999999977</v>
      </c>
      <c r="AK254" s="28">
        <v>23008.93</v>
      </c>
      <c r="AL254" s="26">
        <v>314246.56271999999</v>
      </c>
      <c r="AM254" s="27">
        <v>33075.699999999997</v>
      </c>
      <c r="AN254" s="28">
        <v>16886.429999999993</v>
      </c>
      <c r="AO254" s="26">
        <v>471218.80533800024</v>
      </c>
      <c r="AP254" s="27">
        <v>51212.990000000013</v>
      </c>
      <c r="AQ254" s="28">
        <v>26731.989999999983</v>
      </c>
      <c r="AR254" s="26">
        <v>286645.48856800003</v>
      </c>
      <c r="AS254" s="27">
        <v>30894.240000000002</v>
      </c>
      <c r="AT254" s="28">
        <v>16973.939999999988</v>
      </c>
      <c r="AU254" s="26">
        <v>571391.00823799951</v>
      </c>
      <c r="AV254" s="27">
        <v>59589.970000000016</v>
      </c>
      <c r="AW254" s="28">
        <v>33298.990000000005</v>
      </c>
    </row>
    <row r="255" spans="1:49" x14ac:dyDescent="0.25">
      <c r="A255" s="19">
        <v>246</v>
      </c>
      <c r="B255" s="80" t="s">
        <v>231</v>
      </c>
      <c r="C255" s="108">
        <v>0.25</v>
      </c>
      <c r="D255" s="108" t="s">
        <v>380</v>
      </c>
      <c r="E255" s="91">
        <v>40044</v>
      </c>
      <c r="F255" s="91">
        <v>40044</v>
      </c>
      <c r="G255" s="111" t="s">
        <v>446</v>
      </c>
      <c r="H255" s="87">
        <f t="shared" si="87"/>
        <v>255702.86136400027</v>
      </c>
      <c r="I255" s="21">
        <f t="shared" si="87"/>
        <v>27763.249999999985</v>
      </c>
      <c r="J255" s="22">
        <f t="shared" si="85"/>
        <v>0.10857621949125634</v>
      </c>
      <c r="K255" s="23">
        <f t="shared" si="88"/>
        <v>15712.409999999971</v>
      </c>
      <c r="L255" s="24">
        <v>2776.2900000000004</v>
      </c>
      <c r="M255" s="25">
        <f t="shared" si="86"/>
        <v>12936.11999999997</v>
      </c>
      <c r="N255" s="26">
        <v>29221</v>
      </c>
      <c r="O255" s="27">
        <v>3173.0799999999972</v>
      </c>
      <c r="P255" s="28">
        <v>1952.939999999993</v>
      </c>
      <c r="Q255" s="26">
        <v>23880</v>
      </c>
      <c r="R255" s="27">
        <v>2593.0699999999993</v>
      </c>
      <c r="S255" s="28">
        <v>1584.649999999998</v>
      </c>
      <c r="T255" s="26">
        <v>26438</v>
      </c>
      <c r="U255" s="27">
        <v>2870.8900000000099</v>
      </c>
      <c r="V255" s="28">
        <v>1781.999999999995</v>
      </c>
      <c r="W255" s="26">
        <v>16937</v>
      </c>
      <c r="X255" s="27">
        <v>1839.2599999999927</v>
      </c>
      <c r="Y255" s="28">
        <v>1123.7999999999986</v>
      </c>
      <c r="Z255" s="26">
        <v>15602</v>
      </c>
      <c r="AA255" s="27">
        <v>1694.4199999999807</v>
      </c>
      <c r="AB255" s="28">
        <v>916.94999999999493</v>
      </c>
      <c r="AC255" s="26">
        <v>14734.649999999976</v>
      </c>
      <c r="AD255" s="27">
        <v>1599.7699999999966</v>
      </c>
      <c r="AE255" s="28">
        <v>821.85999999999751</v>
      </c>
      <c r="AF255" s="26">
        <v>6644.3250000000226</v>
      </c>
      <c r="AG255" s="27">
        <v>720.89000000000397</v>
      </c>
      <c r="AH255" s="28">
        <v>332.38999999999942</v>
      </c>
      <c r="AI255" s="26">
        <v>27502.875</v>
      </c>
      <c r="AJ255" s="27">
        <v>2986.1500000000037</v>
      </c>
      <c r="AK255" s="28">
        <v>1573.0599999999986</v>
      </c>
      <c r="AL255" s="26">
        <v>16545.30000000001</v>
      </c>
      <c r="AM255" s="27">
        <v>1796.0899999999997</v>
      </c>
      <c r="AN255" s="28">
        <v>892.4900000000008</v>
      </c>
      <c r="AO255" s="26">
        <v>23566.103820000011</v>
      </c>
      <c r="AP255" s="27">
        <v>2558.4200000000046</v>
      </c>
      <c r="AQ255" s="28">
        <v>1300.0099999999991</v>
      </c>
      <c r="AR255" s="26">
        <v>11282.994431999941</v>
      </c>
      <c r="AS255" s="27">
        <v>1224.7400000000011</v>
      </c>
      <c r="AT255" s="28">
        <v>671.87999999999306</v>
      </c>
      <c r="AU255" s="26">
        <v>43348.613112000276</v>
      </c>
      <c r="AV255" s="27">
        <v>4706.4699999999948</v>
      </c>
      <c r="AW255" s="28">
        <v>2760.380000000001</v>
      </c>
    </row>
    <row r="256" spans="1:49" x14ac:dyDescent="0.25">
      <c r="A256" s="9">
        <v>247</v>
      </c>
      <c r="B256" s="80" t="s">
        <v>232</v>
      </c>
      <c r="C256" s="108">
        <v>0.25</v>
      </c>
      <c r="D256" s="108" t="s">
        <v>380</v>
      </c>
      <c r="E256" s="91">
        <v>40512</v>
      </c>
      <c r="F256" s="91">
        <v>40512</v>
      </c>
      <c r="G256" s="111" t="s">
        <v>446</v>
      </c>
      <c r="H256" s="87">
        <f t="shared" si="87"/>
        <v>268016.09850000008</v>
      </c>
      <c r="I256" s="21">
        <f t="shared" si="87"/>
        <v>29074.289999999997</v>
      </c>
      <c r="J256" s="22">
        <f t="shared" si="85"/>
        <v>0.10847964044965749</v>
      </c>
      <c r="K256" s="23">
        <f t="shared" si="88"/>
        <v>16226.749999999998</v>
      </c>
      <c r="L256" s="24">
        <v>2907.34</v>
      </c>
      <c r="M256" s="25">
        <f t="shared" si="86"/>
        <v>13319.409999999998</v>
      </c>
      <c r="N256" s="26">
        <v>30062</v>
      </c>
      <c r="O256" s="27">
        <v>3264.2099999999978</v>
      </c>
      <c r="P256" s="28">
        <v>2002.3300000000006</v>
      </c>
      <c r="Q256" s="26">
        <v>21356</v>
      </c>
      <c r="R256" s="27">
        <v>2291.5300000000011</v>
      </c>
      <c r="S256" s="28">
        <v>1376.5200000000002</v>
      </c>
      <c r="T256" s="26">
        <v>14398</v>
      </c>
      <c r="U256" s="27">
        <v>1563.3899999999994</v>
      </c>
      <c r="V256" s="28">
        <v>929.8600000000007</v>
      </c>
      <c r="W256" s="26">
        <v>22966</v>
      </c>
      <c r="X256" s="27">
        <v>2493.7099999999964</v>
      </c>
      <c r="Y256" s="28">
        <v>1541.4399999999982</v>
      </c>
      <c r="Z256" s="26">
        <v>21760</v>
      </c>
      <c r="AA256" s="27">
        <v>2362.71</v>
      </c>
      <c r="AB256" s="28">
        <v>1234.5899999999999</v>
      </c>
      <c r="AC256" s="26">
        <v>20234.900000000001</v>
      </c>
      <c r="AD256" s="27">
        <v>2197.2500000000018</v>
      </c>
      <c r="AE256" s="28">
        <v>1097.6199999999994</v>
      </c>
      <c r="AF256" s="26">
        <v>9650.5500000000102</v>
      </c>
      <c r="AG256" s="27">
        <v>1047.8499999999997</v>
      </c>
      <c r="AH256" s="28">
        <v>481.01000000000016</v>
      </c>
      <c r="AI256" s="26">
        <v>26269.749999999996</v>
      </c>
      <c r="AJ256" s="27">
        <v>2852.3600000000006</v>
      </c>
      <c r="AK256" s="28">
        <v>1487.6199999999992</v>
      </c>
      <c r="AL256" s="26">
        <v>15293.200000000003</v>
      </c>
      <c r="AM256" s="27">
        <v>1660.5999999999997</v>
      </c>
      <c r="AN256" s="28">
        <v>882.06000000000017</v>
      </c>
      <c r="AO256" s="26">
        <v>24814.209227500014</v>
      </c>
      <c r="AP256" s="27">
        <v>2694.3499999999981</v>
      </c>
      <c r="AQ256" s="28">
        <v>1377.0200000000002</v>
      </c>
      <c r="AR256" s="26">
        <v>17409.829465000003</v>
      </c>
      <c r="AS256" s="27">
        <v>1890.3799999999997</v>
      </c>
      <c r="AT256" s="28">
        <v>1050.1300000000006</v>
      </c>
      <c r="AU256" s="26">
        <v>43801.659807500022</v>
      </c>
      <c r="AV256" s="27">
        <v>4755.9500000000007</v>
      </c>
      <c r="AW256" s="28">
        <v>2766.5499999999988</v>
      </c>
    </row>
    <row r="257" spans="1:49" x14ac:dyDescent="0.25">
      <c r="A257" s="9">
        <v>248</v>
      </c>
      <c r="B257" s="80" t="s">
        <v>233</v>
      </c>
      <c r="C257" s="108">
        <v>0.245</v>
      </c>
      <c r="D257" s="108" t="s">
        <v>380</v>
      </c>
      <c r="E257" s="91">
        <v>40926</v>
      </c>
      <c r="F257" s="91">
        <v>40926</v>
      </c>
      <c r="G257" s="111" t="s">
        <v>446</v>
      </c>
      <c r="H257" s="87">
        <f t="shared" si="87"/>
        <v>258783.32</v>
      </c>
      <c r="I257" s="21">
        <f t="shared" si="87"/>
        <v>28098.449999999993</v>
      </c>
      <c r="J257" s="22">
        <f t="shared" si="85"/>
        <v>0.10857906143255289</v>
      </c>
      <c r="K257" s="23">
        <f t="shared" si="88"/>
        <v>16021.099999999993</v>
      </c>
      <c r="L257" s="24">
        <v>2809.87</v>
      </c>
      <c r="M257" s="25">
        <f t="shared" si="86"/>
        <v>13211.229999999992</v>
      </c>
      <c r="N257" s="26">
        <v>38343</v>
      </c>
      <c r="O257" s="27">
        <v>4163.2999999999975</v>
      </c>
      <c r="P257" s="28">
        <v>2528.3099999999959</v>
      </c>
      <c r="Q257" s="26">
        <v>31473</v>
      </c>
      <c r="R257" s="27">
        <v>3417.2699999999995</v>
      </c>
      <c r="S257" s="28">
        <v>2115.94</v>
      </c>
      <c r="T257" s="26">
        <v>16948</v>
      </c>
      <c r="U257" s="27">
        <v>1840.2300000000009</v>
      </c>
      <c r="V257" s="28">
        <v>1116.6599999999999</v>
      </c>
      <c r="W257" s="26">
        <v>21831</v>
      </c>
      <c r="X257" s="27">
        <v>2370.3899999999985</v>
      </c>
      <c r="Y257" s="28">
        <v>1461.9399999999998</v>
      </c>
      <c r="Z257" s="26">
        <v>15761.56</v>
      </c>
      <c r="AA257" s="27">
        <v>1711.3799999999985</v>
      </c>
      <c r="AB257" s="28">
        <v>1012.76</v>
      </c>
      <c r="AC257" s="26">
        <v>13426.04</v>
      </c>
      <c r="AD257" s="27">
        <v>1457.8200000000015</v>
      </c>
      <c r="AE257" s="28">
        <v>742.48</v>
      </c>
      <c r="AF257" s="26">
        <v>8484.0399999999972</v>
      </c>
      <c r="AG257" s="27">
        <v>921.10999999999922</v>
      </c>
      <c r="AH257" s="28">
        <v>413.68999999999983</v>
      </c>
      <c r="AI257" s="26">
        <v>26888.000000000004</v>
      </c>
      <c r="AJ257" s="27">
        <v>2919.5</v>
      </c>
      <c r="AK257" s="28">
        <v>1507.83</v>
      </c>
      <c r="AL257" s="26">
        <v>10045.719999999999</v>
      </c>
      <c r="AM257" s="27">
        <v>1090.8200000000011</v>
      </c>
      <c r="AN257" s="28">
        <v>553.77999999999963</v>
      </c>
      <c r="AO257" s="26">
        <v>24233.520000000004</v>
      </c>
      <c r="AP257" s="27">
        <v>2631.2700000000018</v>
      </c>
      <c r="AQ257" s="28">
        <v>1384.9199999999992</v>
      </c>
      <c r="AR257" s="26">
        <v>12059.639999999994</v>
      </c>
      <c r="AS257" s="27">
        <v>1309.3599999999997</v>
      </c>
      <c r="AT257" s="28">
        <v>715.45999999999981</v>
      </c>
      <c r="AU257" s="26">
        <v>39289.800000000032</v>
      </c>
      <c r="AV257" s="27">
        <v>4266</v>
      </c>
      <c r="AW257" s="28">
        <v>2467.33</v>
      </c>
    </row>
    <row r="258" spans="1:49" x14ac:dyDescent="0.25">
      <c r="A258" s="19">
        <v>249</v>
      </c>
      <c r="B258" s="80" t="s">
        <v>234</v>
      </c>
      <c r="C258" s="108">
        <v>0.22500000000000001</v>
      </c>
      <c r="D258" s="108" t="s">
        <v>380</v>
      </c>
      <c r="E258" s="91">
        <v>40373</v>
      </c>
      <c r="F258" s="91">
        <v>41352</v>
      </c>
      <c r="G258" s="111" t="s">
        <v>450</v>
      </c>
      <c r="H258" s="87">
        <f t="shared" si="87"/>
        <v>244051.95999999996</v>
      </c>
      <c r="I258" s="21">
        <f t="shared" si="87"/>
        <v>29810.249999999978</v>
      </c>
      <c r="J258" s="22">
        <f t="shared" si="85"/>
        <v>0.12214714440318358</v>
      </c>
      <c r="K258" s="23">
        <f t="shared" si="88"/>
        <v>17982.329999999994</v>
      </c>
      <c r="L258" s="24">
        <v>3622.9100000000008</v>
      </c>
      <c r="M258" s="25">
        <f t="shared" si="86"/>
        <v>14359.419999999995</v>
      </c>
      <c r="N258" s="26">
        <v>31044</v>
      </c>
      <c r="O258" s="27">
        <v>3890.2099999999905</v>
      </c>
      <c r="P258" s="28">
        <v>2578.8399999999992</v>
      </c>
      <c r="Q258" s="26">
        <v>24665</v>
      </c>
      <c r="R258" s="27">
        <v>3073.9000000000028</v>
      </c>
      <c r="S258" s="28">
        <v>2017.2600000000018</v>
      </c>
      <c r="T258" s="26">
        <v>33558</v>
      </c>
      <c r="U258" s="27">
        <v>4167.2000000000044</v>
      </c>
      <c r="V258" s="28">
        <v>2778.449999999998</v>
      </c>
      <c r="W258" s="26">
        <v>17207</v>
      </c>
      <c r="X258" s="27">
        <v>2067.4399999999973</v>
      </c>
      <c r="Y258" s="28">
        <v>1322.9599999999991</v>
      </c>
      <c r="Z258" s="26">
        <v>16332</v>
      </c>
      <c r="AA258" s="27">
        <v>1994.0799999999967</v>
      </c>
      <c r="AB258" s="28">
        <v>1120.6999999999989</v>
      </c>
      <c r="AC258" s="26">
        <v>9565.23</v>
      </c>
      <c r="AD258" s="27">
        <v>1092.9099999999999</v>
      </c>
      <c r="AE258" s="28">
        <v>531.76</v>
      </c>
      <c r="AF258" s="26">
        <v>10832.190000000002</v>
      </c>
      <c r="AG258" s="27">
        <v>1292.6499999999978</v>
      </c>
      <c r="AH258" s="28">
        <v>630.65000000000009</v>
      </c>
      <c r="AI258" s="26">
        <v>21782.489999999991</v>
      </c>
      <c r="AJ258" s="27">
        <v>2610.2399999999943</v>
      </c>
      <c r="AK258" s="28">
        <v>1364.4099999999985</v>
      </c>
      <c r="AL258" s="26">
        <v>11722.77</v>
      </c>
      <c r="AM258" s="27">
        <v>1419.1999999999989</v>
      </c>
      <c r="AN258" s="28">
        <v>740.98999999999955</v>
      </c>
      <c r="AO258" s="26">
        <v>20459.280000000002</v>
      </c>
      <c r="AP258" s="27">
        <v>2519.84</v>
      </c>
      <c r="AQ258" s="28">
        <v>1356.319999999999</v>
      </c>
      <c r="AR258" s="26">
        <v>15827.55</v>
      </c>
      <c r="AS258" s="27">
        <v>1938.3400000000004</v>
      </c>
      <c r="AT258" s="28">
        <v>1211.0499999999993</v>
      </c>
      <c r="AU258" s="26">
        <v>31056.44999999999</v>
      </c>
      <c r="AV258" s="27">
        <v>3744.2399999999975</v>
      </c>
      <c r="AW258" s="28">
        <v>2328.9399999999996</v>
      </c>
    </row>
    <row r="259" spans="1:49" x14ac:dyDescent="0.25">
      <c r="A259" s="9">
        <v>250</v>
      </c>
      <c r="B259" s="80" t="s">
        <v>235</v>
      </c>
      <c r="C259" s="108">
        <v>0.22500000000000001</v>
      </c>
      <c r="D259" s="108" t="s">
        <v>380</v>
      </c>
      <c r="E259" s="91">
        <v>40373</v>
      </c>
      <c r="F259" s="91">
        <v>41352</v>
      </c>
      <c r="G259" s="111" t="s">
        <v>450</v>
      </c>
      <c r="H259" s="87">
        <f t="shared" si="87"/>
        <v>161896.11000000002</v>
      </c>
      <c r="I259" s="21">
        <f t="shared" si="87"/>
        <v>19585.320000000014</v>
      </c>
      <c r="J259" s="22">
        <f t="shared" si="85"/>
        <v>0.12097461761125708</v>
      </c>
      <c r="K259" s="23">
        <f>P259+S259+V259+Y259+AB259+AE259+AH259+AK259+AN259+AQ259+AT259+AW259</f>
        <v>11937.539999999999</v>
      </c>
      <c r="L259" s="24">
        <v>2494.3999999999996</v>
      </c>
      <c r="M259" s="25">
        <f>K259-L259</f>
        <v>9443.14</v>
      </c>
      <c r="N259" s="26">
        <v>14012</v>
      </c>
      <c r="O259" s="27">
        <v>1729.1600000000017</v>
      </c>
      <c r="P259" s="28">
        <v>1171.2599999999989</v>
      </c>
      <c r="Q259" s="26">
        <v>14917</v>
      </c>
      <c r="R259" s="27">
        <v>1837.1000000000072</v>
      </c>
      <c r="S259" s="28">
        <v>1197.3000000000004</v>
      </c>
      <c r="T259" s="26">
        <v>25320</v>
      </c>
      <c r="U259" s="27">
        <v>3142.1999999999985</v>
      </c>
      <c r="V259" s="28">
        <v>2101.6600000000008</v>
      </c>
      <c r="W259" s="26">
        <v>11419</v>
      </c>
      <c r="X259" s="27">
        <v>1331.0200000000004</v>
      </c>
      <c r="Y259" s="28">
        <v>838.30999999999756</v>
      </c>
      <c r="Z259" s="26">
        <v>10400</v>
      </c>
      <c r="AA259" s="27">
        <v>1241.2600000000014</v>
      </c>
      <c r="AB259" s="28">
        <v>682.17000000000121</v>
      </c>
      <c r="AC259" s="26">
        <v>5553.4500000000025</v>
      </c>
      <c r="AD259" s="27">
        <v>611.10999999999865</v>
      </c>
      <c r="AE259" s="28">
        <v>280.89999999999986</v>
      </c>
      <c r="AF259" s="26">
        <v>861.32999999999993</v>
      </c>
      <c r="AG259" s="27">
        <v>83.589999999999989</v>
      </c>
      <c r="AH259" s="28">
        <v>27.440000000000012</v>
      </c>
      <c r="AI259" s="26">
        <v>0.12000000000000455</v>
      </c>
      <c r="AJ259" s="27">
        <v>-7.3400000000000034</v>
      </c>
      <c r="AK259" s="28">
        <v>-7.3300000000000018</v>
      </c>
      <c r="AL259" s="26">
        <v>9674.6099999999988</v>
      </c>
      <c r="AM259" s="27">
        <v>1175.0599999999995</v>
      </c>
      <c r="AN259" s="28">
        <v>614.36999999999989</v>
      </c>
      <c r="AO259" s="26">
        <v>24394.019999999997</v>
      </c>
      <c r="AP259" s="27">
        <v>3009.0600000000045</v>
      </c>
      <c r="AQ259" s="28">
        <v>1684.1299999999981</v>
      </c>
      <c r="AR259" s="26">
        <v>14571.06</v>
      </c>
      <c r="AS259" s="27">
        <v>1767.3100000000031</v>
      </c>
      <c r="AT259" s="28">
        <v>1092.3499999999999</v>
      </c>
      <c r="AU259" s="26">
        <v>30773.520000000008</v>
      </c>
      <c r="AV259" s="27">
        <v>3665.7900000000009</v>
      </c>
      <c r="AW259" s="28">
        <v>2254.9800000000032</v>
      </c>
    </row>
    <row r="260" spans="1:49" x14ac:dyDescent="0.25">
      <c r="A260" s="9">
        <v>251</v>
      </c>
      <c r="B260" s="80" t="s">
        <v>236</v>
      </c>
      <c r="C260" s="108">
        <v>0.22500000000000001</v>
      </c>
      <c r="D260" s="108" t="s">
        <v>380</v>
      </c>
      <c r="E260" s="91">
        <v>40449</v>
      </c>
      <c r="F260" s="91">
        <v>41352</v>
      </c>
      <c r="G260" s="111" t="s">
        <v>451</v>
      </c>
      <c r="H260" s="87">
        <f t="shared" si="87"/>
        <v>291758.78999999998</v>
      </c>
      <c r="I260" s="21">
        <f t="shared" si="87"/>
        <v>35599.279999999984</v>
      </c>
      <c r="J260" s="22">
        <f t="shared" si="85"/>
        <v>0.12201613531506621</v>
      </c>
      <c r="K260" s="23">
        <f t="shared" si="88"/>
        <v>21506.750000000007</v>
      </c>
      <c r="L260" s="24">
        <v>4119.2</v>
      </c>
      <c r="M260" s="25">
        <f t="shared" si="86"/>
        <v>17387.550000000007</v>
      </c>
      <c r="N260" s="26">
        <v>33134</v>
      </c>
      <c r="O260" s="27">
        <v>4140.5899999999956</v>
      </c>
      <c r="P260" s="28">
        <v>2744.5500000000056</v>
      </c>
      <c r="Q260" s="26">
        <v>28270</v>
      </c>
      <c r="R260" s="27">
        <v>3503.3199999999988</v>
      </c>
      <c r="S260" s="28">
        <v>2286.7500000000009</v>
      </c>
      <c r="T260" s="26">
        <v>35777</v>
      </c>
      <c r="U260" s="27">
        <v>4430.8899999999858</v>
      </c>
      <c r="V260" s="28">
        <v>2943.0700000000024</v>
      </c>
      <c r="W260" s="26">
        <v>21330</v>
      </c>
      <c r="X260" s="27">
        <v>2529.7800000000025</v>
      </c>
      <c r="Y260" s="28">
        <v>1613.76</v>
      </c>
      <c r="Z260" s="26">
        <v>18571</v>
      </c>
      <c r="AA260" s="27">
        <v>2258.9400000000032</v>
      </c>
      <c r="AB260" s="28">
        <v>1273.6700000000003</v>
      </c>
      <c r="AC260" s="26">
        <v>11135.400000000001</v>
      </c>
      <c r="AD260" s="27">
        <v>1274.8200000000006</v>
      </c>
      <c r="AE260" s="28">
        <v>629.70000000000005</v>
      </c>
      <c r="AF260" s="26">
        <v>13217.91</v>
      </c>
      <c r="AG260" s="27">
        <v>1588.7700000000009</v>
      </c>
      <c r="AH260" s="28">
        <v>801.62999999999988</v>
      </c>
      <c r="AI260" s="26">
        <v>24805.019999999993</v>
      </c>
      <c r="AJ260" s="27">
        <v>2973.9099999999976</v>
      </c>
      <c r="AK260" s="28">
        <v>1560.3499999999988</v>
      </c>
      <c r="AL260" s="26">
        <v>14632.109999999997</v>
      </c>
      <c r="AM260" s="27">
        <v>1778.4399999999998</v>
      </c>
      <c r="AN260" s="28">
        <v>940.24999999999909</v>
      </c>
      <c r="AO260" s="26">
        <v>32339.850000000002</v>
      </c>
      <c r="AP260" s="27">
        <v>4024.9000000000037</v>
      </c>
      <c r="AQ260" s="28">
        <v>2308.6199999999976</v>
      </c>
      <c r="AR260" s="26">
        <v>19179</v>
      </c>
      <c r="AS260" s="27">
        <v>2345.179999999998</v>
      </c>
      <c r="AT260" s="28">
        <v>1454.8500000000001</v>
      </c>
      <c r="AU260" s="26">
        <v>39367.499999999978</v>
      </c>
      <c r="AV260" s="27">
        <v>4749.7400000000025</v>
      </c>
      <c r="AW260" s="28">
        <v>2949.5500000000011</v>
      </c>
    </row>
    <row r="261" spans="1:49" x14ac:dyDescent="0.25">
      <c r="A261" s="19">
        <v>252</v>
      </c>
      <c r="B261" s="80" t="s">
        <v>237</v>
      </c>
      <c r="C261" s="108">
        <v>0.22500000000000001</v>
      </c>
      <c r="D261" s="108" t="s">
        <v>380</v>
      </c>
      <c r="E261" s="91">
        <v>40449</v>
      </c>
      <c r="F261" s="91">
        <v>41352</v>
      </c>
      <c r="G261" s="111" t="s">
        <v>451</v>
      </c>
      <c r="H261" s="87">
        <f t="shared" si="87"/>
        <v>310227</v>
      </c>
      <c r="I261" s="21">
        <f t="shared" si="87"/>
        <v>38033.51999999999</v>
      </c>
      <c r="J261" s="22">
        <f t="shared" si="85"/>
        <v>0.12259900008703301</v>
      </c>
      <c r="K261" s="23">
        <f t="shared" si="88"/>
        <v>23079.350000000006</v>
      </c>
      <c r="L261" s="24">
        <v>4496.91</v>
      </c>
      <c r="M261" s="25">
        <f t="shared" si="86"/>
        <v>18582.440000000006</v>
      </c>
      <c r="N261" s="26">
        <v>36961</v>
      </c>
      <c r="O261" s="27">
        <v>4639.2900000000081</v>
      </c>
      <c r="P261" s="28">
        <v>3081.9399999999951</v>
      </c>
      <c r="Q261" s="26">
        <v>30240</v>
      </c>
      <c r="R261" s="27">
        <v>3783.8100000000027</v>
      </c>
      <c r="S261" s="28">
        <v>2492.5300000000025</v>
      </c>
      <c r="T261" s="26">
        <v>37991</v>
      </c>
      <c r="U261" s="27">
        <v>4713.5899999999983</v>
      </c>
      <c r="V261" s="28">
        <v>3134.3900000000076</v>
      </c>
      <c r="W261" s="26">
        <v>21688</v>
      </c>
      <c r="X261" s="27">
        <v>2617.3200000000006</v>
      </c>
      <c r="Y261" s="28">
        <v>1686.7199999999993</v>
      </c>
      <c r="Z261" s="26">
        <v>19217</v>
      </c>
      <c r="AA261" s="27">
        <v>2345.429999999998</v>
      </c>
      <c r="AB261" s="28">
        <v>1324.6800000000003</v>
      </c>
      <c r="AC261" s="26">
        <v>11488.77</v>
      </c>
      <c r="AD261" s="27">
        <v>1320.2300000000005</v>
      </c>
      <c r="AE261" s="28">
        <v>653.31999999999994</v>
      </c>
      <c r="AF261" s="26">
        <v>13923.840000000004</v>
      </c>
      <c r="AG261" s="27">
        <v>1670.5600000000029</v>
      </c>
      <c r="AH261" s="28">
        <v>848.17999999999961</v>
      </c>
      <c r="AI261" s="26">
        <v>25648.47</v>
      </c>
      <c r="AJ261" s="27">
        <v>3074.0099999999875</v>
      </c>
      <c r="AK261" s="28">
        <v>1619.5100000000011</v>
      </c>
      <c r="AL261" s="26">
        <v>15527.430000000008</v>
      </c>
      <c r="AM261" s="27">
        <v>1886.3200000000002</v>
      </c>
      <c r="AN261" s="28">
        <v>1001.1899999999998</v>
      </c>
      <c r="AO261" s="26">
        <v>34643.460000000006</v>
      </c>
      <c r="AP261" s="27">
        <v>4328.2900000000009</v>
      </c>
      <c r="AQ261" s="28">
        <v>2488.0100000000007</v>
      </c>
      <c r="AR261" s="26">
        <v>21242.04</v>
      </c>
      <c r="AS261" s="27">
        <v>2606.0499999999984</v>
      </c>
      <c r="AT261" s="28">
        <v>1611.1799999999994</v>
      </c>
      <c r="AU261" s="26">
        <v>41655.990000000005</v>
      </c>
      <c r="AV261" s="27">
        <v>5048.6199999999935</v>
      </c>
      <c r="AW261" s="28">
        <v>3137.7000000000021</v>
      </c>
    </row>
    <row r="262" spans="1:49" x14ac:dyDescent="0.25">
      <c r="A262" s="9">
        <v>253</v>
      </c>
      <c r="B262" s="80" t="s">
        <v>666</v>
      </c>
      <c r="C262" s="108">
        <v>0.25</v>
      </c>
      <c r="D262" s="108" t="s">
        <v>380</v>
      </c>
      <c r="E262" s="91">
        <v>40099</v>
      </c>
      <c r="F262" s="91">
        <v>40513</v>
      </c>
      <c r="G262" s="111" t="s">
        <v>452</v>
      </c>
      <c r="H262" s="87">
        <f t="shared" si="87"/>
        <v>162458.10314063999</v>
      </c>
      <c r="I262" s="21">
        <f t="shared" si="87"/>
        <v>17639.609999999997</v>
      </c>
      <c r="J262" s="22">
        <f t="shared" si="85"/>
        <v>0.10857944084653867</v>
      </c>
      <c r="K262" s="23">
        <f t="shared" si="88"/>
        <v>9957.619999999999</v>
      </c>
      <c r="L262" s="24">
        <v>1762.1400000000003</v>
      </c>
      <c r="M262" s="25">
        <f t="shared" si="86"/>
        <v>8195.48</v>
      </c>
      <c r="N262" s="26">
        <v>24995</v>
      </c>
      <c r="O262" s="27">
        <v>2714.0299999999988</v>
      </c>
      <c r="P262" s="28">
        <v>1637.4899999999989</v>
      </c>
      <c r="Q262" s="26">
        <v>15046</v>
      </c>
      <c r="R262" s="27">
        <v>1633.7699999999982</v>
      </c>
      <c r="S262" s="28">
        <v>977.04999999999973</v>
      </c>
      <c r="T262" s="26">
        <v>23432</v>
      </c>
      <c r="U262" s="27">
        <v>2544.1800000000007</v>
      </c>
      <c r="V262" s="28">
        <v>1577.5200000000023</v>
      </c>
      <c r="W262" s="26">
        <v>10173</v>
      </c>
      <c r="X262" s="27">
        <v>1104.5599999999993</v>
      </c>
      <c r="Y262" s="28">
        <v>685.60999999999979</v>
      </c>
      <c r="Z262" s="26">
        <v>10570</v>
      </c>
      <c r="AA262" s="27">
        <v>1147.6599999999983</v>
      </c>
      <c r="AB262" s="28">
        <v>600.79000000000008</v>
      </c>
      <c r="AC262" s="26">
        <v>9285.0413999999982</v>
      </c>
      <c r="AD262" s="27">
        <v>1008.2200000000001</v>
      </c>
      <c r="AE262" s="28">
        <v>477.90999999999985</v>
      </c>
      <c r="AF262" s="26">
        <v>8190.3151108799975</v>
      </c>
      <c r="AG262" s="27">
        <v>889.25999999999988</v>
      </c>
      <c r="AH262" s="28">
        <v>447.22999999999956</v>
      </c>
      <c r="AI262" s="26">
        <v>11101.163922719996</v>
      </c>
      <c r="AJ262" s="27">
        <v>1205.3899999999996</v>
      </c>
      <c r="AK262" s="28">
        <v>588.34999999999968</v>
      </c>
      <c r="AL262" s="26">
        <v>7817.0357966400024</v>
      </c>
      <c r="AM262" s="27">
        <v>848.6699999999995</v>
      </c>
      <c r="AN262" s="28">
        <v>422.69999999999987</v>
      </c>
      <c r="AO262" s="26">
        <v>15421.015902239993</v>
      </c>
      <c r="AP262" s="27">
        <v>1674.4199999999996</v>
      </c>
      <c r="AQ262" s="28">
        <v>847.68</v>
      </c>
      <c r="AR262" s="26">
        <v>8361.1671062400019</v>
      </c>
      <c r="AS262" s="27">
        <v>907.78000000000031</v>
      </c>
      <c r="AT262" s="28">
        <v>508.72999999999928</v>
      </c>
      <c r="AU262" s="26">
        <v>18066.363901920002</v>
      </c>
      <c r="AV262" s="27">
        <v>1961.6700000000008</v>
      </c>
      <c r="AW262" s="28">
        <v>1186.5599999999997</v>
      </c>
    </row>
    <row r="263" spans="1:49" x14ac:dyDescent="0.25">
      <c r="A263" s="9">
        <v>254</v>
      </c>
      <c r="B263" s="80" t="s">
        <v>666</v>
      </c>
      <c r="C263" s="108">
        <v>0.25</v>
      </c>
      <c r="D263" s="108" t="s">
        <v>380</v>
      </c>
      <c r="E263" s="91">
        <v>40785</v>
      </c>
      <c r="F263" s="91">
        <v>40785</v>
      </c>
      <c r="G263" s="111" t="s">
        <v>453</v>
      </c>
      <c r="H263" s="87">
        <f t="shared" si="87"/>
        <v>160861.5056</v>
      </c>
      <c r="I263" s="21">
        <f t="shared" si="87"/>
        <v>17465.259999999995</v>
      </c>
      <c r="J263" s="22">
        <f t="shared" si="85"/>
        <v>0.10857327198857197</v>
      </c>
      <c r="K263" s="23">
        <f t="shared" si="88"/>
        <v>9853.3199999999943</v>
      </c>
      <c r="L263" s="24">
        <v>1746.6299999999999</v>
      </c>
      <c r="M263" s="25">
        <f t="shared" si="86"/>
        <v>8106.6899999999941</v>
      </c>
      <c r="N263" s="26">
        <v>22131</v>
      </c>
      <c r="O263" s="27">
        <v>2402.86</v>
      </c>
      <c r="P263" s="28">
        <v>1450.1800000000005</v>
      </c>
      <c r="Q263" s="26">
        <v>13013</v>
      </c>
      <c r="R263" s="27">
        <v>1412.949999999998</v>
      </c>
      <c r="S263" s="28">
        <v>849.09999999999843</v>
      </c>
      <c r="T263" s="26">
        <v>22685</v>
      </c>
      <c r="U263" s="27">
        <v>2463.0600000000018</v>
      </c>
      <c r="V263" s="28">
        <v>1531.9799999999989</v>
      </c>
      <c r="W263" s="26">
        <v>10939</v>
      </c>
      <c r="X263" s="27">
        <v>1187.7300000000007</v>
      </c>
      <c r="Y263" s="28">
        <v>739.68999999999937</v>
      </c>
      <c r="Z263" s="26">
        <v>11627.071799999974</v>
      </c>
      <c r="AA263" s="27">
        <v>1262.4599999999989</v>
      </c>
      <c r="AB263" s="28">
        <v>682.71999999999946</v>
      </c>
      <c r="AC263" s="26">
        <v>9154.2054000000026</v>
      </c>
      <c r="AD263" s="27">
        <v>993.86999999999966</v>
      </c>
      <c r="AE263" s="28">
        <v>479.33</v>
      </c>
      <c r="AF263" s="26">
        <v>9364.9770000000044</v>
      </c>
      <c r="AG263" s="27">
        <v>1016.7199999999996</v>
      </c>
      <c r="AH263" s="28">
        <v>516.35999999999922</v>
      </c>
      <c r="AI263" s="26">
        <v>11465.182800000004</v>
      </c>
      <c r="AJ263" s="27">
        <v>1244.49</v>
      </c>
      <c r="AK263" s="28">
        <v>603.40000000000009</v>
      </c>
      <c r="AL263" s="26">
        <v>7764.3779999999924</v>
      </c>
      <c r="AM263" s="27">
        <v>842.99</v>
      </c>
      <c r="AN263" s="28">
        <v>411.1</v>
      </c>
      <c r="AO263" s="26">
        <v>16210.422599999996</v>
      </c>
      <c r="AP263" s="27">
        <v>1760.0299999999986</v>
      </c>
      <c r="AQ263" s="28">
        <v>889.0200000000001</v>
      </c>
      <c r="AR263" s="26">
        <v>8935.6632000000045</v>
      </c>
      <c r="AS263" s="27">
        <v>970.20999999999981</v>
      </c>
      <c r="AT263" s="28">
        <v>548.04999999999961</v>
      </c>
      <c r="AU263" s="26">
        <v>17571.604799999997</v>
      </c>
      <c r="AV263" s="27">
        <v>1907.889999999999</v>
      </c>
      <c r="AW263" s="28">
        <v>1152.3899999999999</v>
      </c>
    </row>
    <row r="264" spans="1:49" x14ac:dyDescent="0.25">
      <c r="A264" s="19">
        <v>255</v>
      </c>
      <c r="B264" s="80" t="s">
        <v>667</v>
      </c>
      <c r="C264" s="108">
        <v>0.8</v>
      </c>
      <c r="D264" s="108" t="s">
        <v>380</v>
      </c>
      <c r="E264" s="91">
        <v>40575</v>
      </c>
      <c r="F264" s="91">
        <v>40575</v>
      </c>
      <c r="G264" s="111" t="s">
        <v>454</v>
      </c>
      <c r="H264" s="87">
        <f t="shared" si="87"/>
        <v>2143357.4000000004</v>
      </c>
      <c r="I264" s="21">
        <f t="shared" si="87"/>
        <v>252641.04999999993</v>
      </c>
      <c r="J264" s="22">
        <f t="shared" si="85"/>
        <v>0.11787163913960401</v>
      </c>
      <c r="K264" s="23">
        <f t="shared" si="88"/>
        <v>152230.48000000001</v>
      </c>
      <c r="L264" s="24">
        <v>30269.46</v>
      </c>
      <c r="M264" s="25">
        <f t="shared" si="86"/>
        <v>121961.02000000002</v>
      </c>
      <c r="N264" s="26">
        <v>279647</v>
      </c>
      <c r="O264" s="27">
        <v>34095.520000000033</v>
      </c>
      <c r="P264" s="28">
        <v>22221.959999999963</v>
      </c>
      <c r="Q264" s="26">
        <v>199170</v>
      </c>
      <c r="R264" s="27">
        <v>23753.400000000012</v>
      </c>
      <c r="S264" s="28">
        <v>15338.049999999997</v>
      </c>
      <c r="T264" s="26">
        <v>202018</v>
      </c>
      <c r="U264" s="27">
        <v>23881.779999999988</v>
      </c>
      <c r="V264" s="28">
        <v>15566.410000000002</v>
      </c>
      <c r="W264" s="26">
        <v>151818.6</v>
      </c>
      <c r="X264" s="27">
        <v>17544.73000000001</v>
      </c>
      <c r="Y264" s="28">
        <v>11263.230000000016</v>
      </c>
      <c r="Z264" s="26">
        <v>128322.40000000002</v>
      </c>
      <c r="AA264" s="27">
        <v>14621.949999999961</v>
      </c>
      <c r="AB264" s="28">
        <v>8209.9999999999945</v>
      </c>
      <c r="AC264" s="26">
        <v>128789.79999999999</v>
      </c>
      <c r="AD264" s="27">
        <v>14625.729999999992</v>
      </c>
      <c r="AE264" s="28">
        <v>7980.9199999999973</v>
      </c>
      <c r="AF264" s="26">
        <v>99140.999999999956</v>
      </c>
      <c r="AG264" s="27">
        <v>11058.029999999975</v>
      </c>
      <c r="AH264" s="28">
        <v>5713.37</v>
      </c>
      <c r="AI264" s="26">
        <v>191288.6</v>
      </c>
      <c r="AJ264" s="27">
        <v>22655.920000000013</v>
      </c>
      <c r="AK264" s="28">
        <v>12969.749999999982</v>
      </c>
      <c r="AL264" s="26">
        <v>135184.19999999998</v>
      </c>
      <c r="AM264" s="27">
        <v>15940.560000000001</v>
      </c>
      <c r="AN264" s="28">
        <v>8786.2699999999986</v>
      </c>
      <c r="AO264" s="26">
        <v>202225.59999999998</v>
      </c>
      <c r="AP264" s="27">
        <v>24188.949999999964</v>
      </c>
      <c r="AQ264" s="28">
        <v>13653.900000000021</v>
      </c>
      <c r="AR264" s="26">
        <v>134328.79999999999</v>
      </c>
      <c r="AS264" s="27">
        <v>15691.480000000009</v>
      </c>
      <c r="AT264" s="28">
        <v>9194.5400000000081</v>
      </c>
      <c r="AU264" s="26">
        <v>291423.39999999991</v>
      </c>
      <c r="AV264" s="27">
        <v>34582.999999999978</v>
      </c>
      <c r="AW264" s="28">
        <v>21332.080000000013</v>
      </c>
    </row>
    <row r="265" spans="1:49" x14ac:dyDescent="0.25">
      <c r="A265" s="9">
        <v>256</v>
      </c>
      <c r="B265" s="80" t="s">
        <v>238</v>
      </c>
      <c r="C265" s="108">
        <v>1.8</v>
      </c>
      <c r="D265" s="110"/>
      <c r="E265" s="91">
        <v>37525</v>
      </c>
      <c r="F265" s="91">
        <v>37525</v>
      </c>
      <c r="G265" s="111" t="s">
        <v>455</v>
      </c>
      <c r="H265" s="87">
        <f t="shared" si="87"/>
        <v>3076746.4244841794</v>
      </c>
      <c r="I265" s="21">
        <f t="shared" si="87"/>
        <v>340452.98999999987</v>
      </c>
      <c r="J265" s="22">
        <f t="shared" si="85"/>
        <v>0.11065357459774322</v>
      </c>
      <c r="K265" s="23">
        <f t="shared" si="88"/>
        <v>195747.19999999998</v>
      </c>
      <c r="L265" s="24">
        <v>34015.89</v>
      </c>
      <c r="M265" s="25">
        <f t="shared" si="86"/>
        <v>161731.31</v>
      </c>
      <c r="N265" s="26">
        <v>409929.03424950014</v>
      </c>
      <c r="O265" s="27">
        <v>45846.359999999964</v>
      </c>
      <c r="P265" s="28">
        <v>28304.62000000001</v>
      </c>
      <c r="Q265" s="26">
        <v>308678.0380271998</v>
      </c>
      <c r="R265" s="27">
        <v>34522.640000000014</v>
      </c>
      <c r="S265" s="28">
        <v>21534.80000000001</v>
      </c>
      <c r="T265" s="26">
        <v>333490.53807710076</v>
      </c>
      <c r="U265" s="27">
        <v>37297.559999999983</v>
      </c>
      <c r="V265" s="28">
        <v>23778.249999999985</v>
      </c>
      <c r="W265" s="26">
        <v>206983.36477119976</v>
      </c>
      <c r="X265" s="27">
        <v>22582.2</v>
      </c>
      <c r="Y265" s="28">
        <v>13798.550000000016</v>
      </c>
      <c r="Z265" s="26">
        <v>187539.46042809993</v>
      </c>
      <c r="AA265" s="27">
        <v>20460.829999999998</v>
      </c>
      <c r="AB265" s="28">
        <v>11466.039999999997</v>
      </c>
      <c r="AC265" s="26">
        <v>176938.92384700014</v>
      </c>
      <c r="AD265" s="27">
        <v>19303.920000000013</v>
      </c>
      <c r="AE265" s="28">
        <v>10045.76</v>
      </c>
      <c r="AF265" s="26">
        <v>166699.92381097871</v>
      </c>
      <c r="AG265" s="27">
        <v>18187.16999999998</v>
      </c>
      <c r="AH265" s="28">
        <v>9111.2799999999988</v>
      </c>
      <c r="AI265" s="26">
        <v>222754.03787380044</v>
      </c>
      <c r="AJ265" s="27">
        <v>24302.53</v>
      </c>
      <c r="AK265" s="28">
        <v>12460.689999999999</v>
      </c>
      <c r="AL265" s="26">
        <v>160560.07426259998</v>
      </c>
      <c r="AM265" s="27">
        <v>17517.039999999997</v>
      </c>
      <c r="AN265" s="28">
        <v>8677.3799999999937</v>
      </c>
      <c r="AO265" s="26">
        <v>312511.01962200011</v>
      </c>
      <c r="AP265" s="27">
        <v>34751.169999999976</v>
      </c>
      <c r="AQ265" s="28">
        <v>18395.28</v>
      </c>
      <c r="AR265" s="26">
        <v>194790.99991339989</v>
      </c>
      <c r="AS265" s="27">
        <v>21660.779999999988</v>
      </c>
      <c r="AT265" s="28">
        <v>12265.630000000008</v>
      </c>
      <c r="AU265" s="26">
        <v>395871.0096013</v>
      </c>
      <c r="AV265" s="27">
        <v>44020.789999999979</v>
      </c>
      <c r="AW265" s="28">
        <v>25908.919999999966</v>
      </c>
    </row>
    <row r="266" spans="1:49" x14ac:dyDescent="0.25">
      <c r="A266" s="9">
        <v>257</v>
      </c>
      <c r="B266" s="80" t="s">
        <v>239</v>
      </c>
      <c r="C266" s="108">
        <v>1.8</v>
      </c>
      <c r="D266" s="110"/>
      <c r="E266" s="91">
        <v>37567</v>
      </c>
      <c r="F266" s="91">
        <v>37567</v>
      </c>
      <c r="G266" s="111" t="s">
        <v>455</v>
      </c>
      <c r="H266" s="87">
        <f t="shared" si="87"/>
        <v>3175896.0497103096</v>
      </c>
      <c r="I266" s="21">
        <f t="shared" si="87"/>
        <v>351491.74</v>
      </c>
      <c r="J266" s="22">
        <f t="shared" ref="J266:J296" si="125">I266/H266</f>
        <v>0.11067482515117628</v>
      </c>
      <c r="K266" s="23">
        <f t="shared" si="88"/>
        <v>202475.48999999996</v>
      </c>
      <c r="L266" s="24">
        <v>35243.110000000008</v>
      </c>
      <c r="M266" s="25">
        <f t="shared" ref="M266:M296" si="126">K266-L266</f>
        <v>167232.37999999995</v>
      </c>
      <c r="N266" s="26">
        <v>476227.92643769953</v>
      </c>
      <c r="O266" s="27">
        <v>53261.380000000034</v>
      </c>
      <c r="P266" s="28">
        <v>32947.179999999964</v>
      </c>
      <c r="Q266" s="26">
        <v>293826.00071429991</v>
      </c>
      <c r="R266" s="27">
        <v>32861.419999999976</v>
      </c>
      <c r="S266" s="28">
        <v>20528.599999999991</v>
      </c>
      <c r="T266" s="26">
        <v>318235.70886670001</v>
      </c>
      <c r="U266" s="27">
        <v>35591.419999999991</v>
      </c>
      <c r="V266" s="28">
        <v>22634.260000000013</v>
      </c>
      <c r="W266" s="26">
        <v>200442.20166619995</v>
      </c>
      <c r="X266" s="27">
        <v>21868.21999999999</v>
      </c>
      <c r="Y266" s="28">
        <v>13401.1</v>
      </c>
      <c r="Z266" s="26">
        <v>184878.19345130018</v>
      </c>
      <c r="AA266" s="27">
        <v>20170.140000000014</v>
      </c>
      <c r="AB266" s="28">
        <v>11319.729999999989</v>
      </c>
      <c r="AC266" s="26">
        <v>171813.03445539996</v>
      </c>
      <c r="AD266" s="27">
        <v>18744.859999999993</v>
      </c>
      <c r="AE266" s="28">
        <v>9691.1400000000103</v>
      </c>
      <c r="AF266" s="26">
        <v>175381.93071040965</v>
      </c>
      <c r="AG266" s="27">
        <v>19134.23999999998</v>
      </c>
      <c r="AH266" s="28">
        <v>9658.0299999999879</v>
      </c>
      <c r="AI266" s="26">
        <v>228676.03498600004</v>
      </c>
      <c r="AJ266" s="27">
        <v>24948.529999999988</v>
      </c>
      <c r="AK266" s="28">
        <v>12872.629999999994</v>
      </c>
      <c r="AL266" s="26">
        <v>164653.9996293</v>
      </c>
      <c r="AM266" s="27">
        <v>17963.649999999976</v>
      </c>
      <c r="AN266" s="28">
        <v>9033.6700000000019</v>
      </c>
      <c r="AO266" s="26">
        <v>325905.00953949976</v>
      </c>
      <c r="AP266" s="27">
        <v>36240.719999999994</v>
      </c>
      <c r="AQ266" s="28">
        <v>19305.110000000004</v>
      </c>
      <c r="AR266" s="26">
        <v>225563.9997878001</v>
      </c>
      <c r="AS266" s="27">
        <v>25082.679999999982</v>
      </c>
      <c r="AT266" s="28">
        <v>14269.089999999987</v>
      </c>
      <c r="AU266" s="26">
        <v>410292.0094656999</v>
      </c>
      <c r="AV266" s="27">
        <v>45624.480000000032</v>
      </c>
      <c r="AW266" s="28">
        <v>26814.949999999975</v>
      </c>
    </row>
    <row r="267" spans="1:49" x14ac:dyDescent="0.25">
      <c r="A267" s="19">
        <v>258</v>
      </c>
      <c r="B267" s="80" t="s">
        <v>240</v>
      </c>
      <c r="C267" s="108">
        <v>1.8</v>
      </c>
      <c r="D267" s="110"/>
      <c r="E267" s="91">
        <v>37567</v>
      </c>
      <c r="F267" s="91">
        <v>37567</v>
      </c>
      <c r="G267" s="111" t="s">
        <v>455</v>
      </c>
      <c r="H267" s="87">
        <f t="shared" ref="H267:I296" si="127">N267+Q267+T267+W267+Z267+AC267+AF267+AI267+AL267+AO267+AR267+AU267</f>
        <v>3273428.044933843</v>
      </c>
      <c r="I267" s="21">
        <f t="shared" si="127"/>
        <v>362288.81999999995</v>
      </c>
      <c r="J267" s="22">
        <f t="shared" si="125"/>
        <v>0.11067566325788045</v>
      </c>
      <c r="K267" s="23">
        <f t="shared" ref="K267:K296" si="128">P267+S267+V267+Y267+AB267+AE267+AH267+AK267+AN267+AQ267+AT267+AW267</f>
        <v>208825.12000000002</v>
      </c>
      <c r="L267" s="24">
        <v>36203.980000000003</v>
      </c>
      <c r="M267" s="25">
        <f t="shared" si="126"/>
        <v>172621.14</v>
      </c>
      <c r="N267" s="26">
        <v>486318.92538279935</v>
      </c>
      <c r="O267" s="27">
        <v>54389.97</v>
      </c>
      <c r="P267" s="28">
        <v>33645.530000000042</v>
      </c>
      <c r="Q267" s="26">
        <v>324093.99927499989</v>
      </c>
      <c r="R267" s="27">
        <v>36246.680000000051</v>
      </c>
      <c r="S267" s="28">
        <v>22643.299999999988</v>
      </c>
      <c r="T267" s="26">
        <v>333413.01682550006</v>
      </c>
      <c r="U267" s="27">
        <v>37289.020000000026</v>
      </c>
      <c r="V267" s="28">
        <v>23713.710000000003</v>
      </c>
      <c r="W267" s="26">
        <v>210001.69778229998</v>
      </c>
      <c r="X267" s="27">
        <v>22911.299999999981</v>
      </c>
      <c r="Y267" s="28">
        <v>14040.350000000011</v>
      </c>
      <c r="Z267" s="26">
        <v>193695.41037150021</v>
      </c>
      <c r="AA267" s="27">
        <v>21132.179999999982</v>
      </c>
      <c r="AB267" s="28">
        <v>11859.81000000001</v>
      </c>
      <c r="AC267" s="26">
        <v>173610.03407389999</v>
      </c>
      <c r="AD267" s="27">
        <v>18940.929999999971</v>
      </c>
      <c r="AE267" s="28">
        <v>9792.4299999999985</v>
      </c>
      <c r="AF267" s="26">
        <v>184409.92714364413</v>
      </c>
      <c r="AG267" s="27">
        <v>20119.14</v>
      </c>
      <c r="AH267" s="28">
        <v>10155.359999999997</v>
      </c>
      <c r="AI267" s="26">
        <v>231004.03550509998</v>
      </c>
      <c r="AJ267" s="27">
        <v>25202.379999999979</v>
      </c>
      <c r="AK267" s="28">
        <v>13003.660000000014</v>
      </c>
      <c r="AL267" s="26">
        <v>173267.00013030009</v>
      </c>
      <c r="AM267" s="27">
        <v>18903.44000000001</v>
      </c>
      <c r="AN267" s="28">
        <v>9506.3399999999947</v>
      </c>
      <c r="AO267" s="26">
        <v>334221.97972529993</v>
      </c>
      <c r="AP267" s="27">
        <v>37165.369999999995</v>
      </c>
      <c r="AQ267" s="28">
        <v>19797.719999999998</v>
      </c>
      <c r="AR267" s="26">
        <v>222990.01966089997</v>
      </c>
      <c r="AS267" s="27">
        <v>24796.459999999981</v>
      </c>
      <c r="AT267" s="28">
        <v>14106.199999999995</v>
      </c>
      <c r="AU267" s="26">
        <v>406401.99905759998</v>
      </c>
      <c r="AV267" s="27">
        <v>45191.949999999983</v>
      </c>
      <c r="AW267" s="28">
        <v>26560.71</v>
      </c>
    </row>
    <row r="268" spans="1:49" x14ac:dyDescent="0.25">
      <c r="A268" s="9">
        <v>259</v>
      </c>
      <c r="B268" s="80" t="s">
        <v>241</v>
      </c>
      <c r="C268" s="108">
        <v>1.8</v>
      </c>
      <c r="D268" s="110"/>
      <c r="E268" s="91">
        <v>37525</v>
      </c>
      <c r="F268" s="91">
        <v>37525</v>
      </c>
      <c r="G268" s="111" t="s">
        <v>455</v>
      </c>
      <c r="H268" s="87">
        <f t="shared" si="127"/>
        <v>3077836.9297543373</v>
      </c>
      <c r="I268" s="21">
        <f t="shared" si="127"/>
        <v>340647.43000000011</v>
      </c>
      <c r="J268" s="22">
        <f t="shared" si="125"/>
        <v>0.1106775432794581</v>
      </c>
      <c r="K268" s="23">
        <f t="shared" si="128"/>
        <v>195984.95999999996</v>
      </c>
      <c r="L268" s="24">
        <v>34007.32</v>
      </c>
      <c r="M268" s="25">
        <f t="shared" si="126"/>
        <v>161977.63999999996</v>
      </c>
      <c r="N268" s="26">
        <v>445444.03714779997</v>
      </c>
      <c r="O268" s="27">
        <v>49818.460000000072</v>
      </c>
      <c r="P268" s="28">
        <v>30756.920000000002</v>
      </c>
      <c r="Q268" s="26">
        <v>307260.03808920051</v>
      </c>
      <c r="R268" s="27">
        <v>34364.060000000005</v>
      </c>
      <c r="S268" s="28">
        <v>21435.850000000009</v>
      </c>
      <c r="T268" s="26">
        <v>324620.91823089996</v>
      </c>
      <c r="U268" s="27">
        <v>36305.579999999951</v>
      </c>
      <c r="V268" s="28">
        <v>23145.79999999997</v>
      </c>
      <c r="W268" s="26">
        <v>201478.3697213</v>
      </c>
      <c r="X268" s="27">
        <v>21981.249999999989</v>
      </c>
      <c r="Y268" s="28">
        <v>13431.740000000011</v>
      </c>
      <c r="Z268" s="26">
        <v>182551.60161269997</v>
      </c>
      <c r="AA268" s="27">
        <v>19916.420000000031</v>
      </c>
      <c r="AB268" s="28">
        <v>11161.140000000005</v>
      </c>
      <c r="AC268" s="26">
        <v>172672.92551329991</v>
      </c>
      <c r="AD268" s="27">
        <v>18838.660000000029</v>
      </c>
      <c r="AE268" s="28">
        <v>9803.5600000000013</v>
      </c>
      <c r="AF268" s="26">
        <v>155864.92876303676</v>
      </c>
      <c r="AG268" s="27">
        <v>17004.870000000024</v>
      </c>
      <c r="AH268" s="28">
        <v>8519.0700000000015</v>
      </c>
      <c r="AI268" s="26">
        <v>219266.03670549995</v>
      </c>
      <c r="AJ268" s="27">
        <v>23921.860000000015</v>
      </c>
      <c r="AK268" s="28">
        <v>12265.619999999988</v>
      </c>
      <c r="AL268" s="26">
        <v>162260.07494600001</v>
      </c>
      <c r="AM268" s="27">
        <v>17702.440000000006</v>
      </c>
      <c r="AN268" s="28">
        <v>8769.1300000000028</v>
      </c>
      <c r="AO268" s="26">
        <v>316694.99996140006</v>
      </c>
      <c r="AP268" s="27">
        <v>35216.610000000015</v>
      </c>
      <c r="AQ268" s="28">
        <v>18641.439999999984</v>
      </c>
      <c r="AR268" s="26">
        <v>218346.99960119999</v>
      </c>
      <c r="AS268" s="27">
        <v>24280.28999999999</v>
      </c>
      <c r="AT268" s="28">
        <v>13748.849999999999</v>
      </c>
      <c r="AU268" s="26">
        <v>371375.99946200009</v>
      </c>
      <c r="AV268" s="27">
        <v>41296.929999999935</v>
      </c>
      <c r="AW268" s="28">
        <v>24305.840000000004</v>
      </c>
    </row>
    <row r="269" spans="1:49" x14ac:dyDescent="0.25">
      <c r="A269" s="9">
        <v>260</v>
      </c>
      <c r="B269" s="80" t="s">
        <v>242</v>
      </c>
      <c r="C269" s="108">
        <v>1.8</v>
      </c>
      <c r="D269" s="110"/>
      <c r="E269" s="91">
        <v>37525</v>
      </c>
      <c r="F269" s="91">
        <v>37525</v>
      </c>
      <c r="G269" s="111" t="s">
        <v>455</v>
      </c>
      <c r="H269" s="87">
        <f t="shared" si="127"/>
        <v>3159902.560160703</v>
      </c>
      <c r="I269" s="21">
        <f t="shared" si="127"/>
        <v>349710.27000000014</v>
      </c>
      <c r="J269" s="22">
        <f t="shared" si="125"/>
        <v>0.11067121955248359</v>
      </c>
      <c r="K269" s="23">
        <f t="shared" si="128"/>
        <v>201089.91000000003</v>
      </c>
      <c r="L269" s="24">
        <v>34961.490000000005</v>
      </c>
      <c r="M269" s="25">
        <f t="shared" si="126"/>
        <v>166128.42000000004</v>
      </c>
      <c r="N269" s="26">
        <v>460990.03799920005</v>
      </c>
      <c r="O269" s="27">
        <v>51557.150000000031</v>
      </c>
      <c r="P269" s="28">
        <v>31830.26</v>
      </c>
      <c r="Q269" s="26">
        <v>294087.03607979952</v>
      </c>
      <c r="R269" s="27">
        <v>32890.700000000019</v>
      </c>
      <c r="S269" s="28">
        <v>20516.83000000002</v>
      </c>
      <c r="T269" s="26">
        <v>334459.91757659981</v>
      </c>
      <c r="U269" s="27">
        <v>37406.050000000032</v>
      </c>
      <c r="V269" s="28">
        <v>23847.47</v>
      </c>
      <c r="W269" s="26">
        <v>207585.01731230016</v>
      </c>
      <c r="X269" s="27">
        <v>22647.580000000005</v>
      </c>
      <c r="Y269" s="28">
        <v>13838.74000000002</v>
      </c>
      <c r="Z269" s="26">
        <v>188084.59405960012</v>
      </c>
      <c r="AA269" s="27">
        <v>20519.870000000003</v>
      </c>
      <c r="AB269" s="28">
        <v>11499.57</v>
      </c>
      <c r="AC269" s="26">
        <v>175813.92407720012</v>
      </c>
      <c r="AD269" s="27">
        <v>19181.220000000023</v>
      </c>
      <c r="AE269" s="28">
        <v>9981.9399999999896</v>
      </c>
      <c r="AF269" s="26">
        <v>160377.92670040313</v>
      </c>
      <c r="AG269" s="27">
        <v>17497.160000000018</v>
      </c>
      <c r="AH269" s="28">
        <v>8765.7099999999973</v>
      </c>
      <c r="AI269" s="26">
        <v>229279.03888620005</v>
      </c>
      <c r="AJ269" s="27">
        <v>25014.350000000009</v>
      </c>
      <c r="AK269" s="28">
        <v>12825.68</v>
      </c>
      <c r="AL269" s="26">
        <v>166605.07758299977</v>
      </c>
      <c r="AM269" s="27">
        <v>18176.620000000017</v>
      </c>
      <c r="AN269" s="28">
        <v>9003.9999999999873</v>
      </c>
      <c r="AO269" s="26">
        <v>326222.99938280031</v>
      </c>
      <c r="AP269" s="27">
        <v>36276.060000000012</v>
      </c>
      <c r="AQ269" s="28">
        <v>19202.469999999983</v>
      </c>
      <c r="AR269" s="26">
        <v>227629.98997200018</v>
      </c>
      <c r="AS269" s="27">
        <v>25312.529999999995</v>
      </c>
      <c r="AT269" s="28">
        <v>14333.189999999997</v>
      </c>
      <c r="AU269" s="26">
        <v>388767.00053160032</v>
      </c>
      <c r="AV269" s="27">
        <v>43230.979999999952</v>
      </c>
      <c r="AW269" s="28">
        <v>25444.050000000003</v>
      </c>
    </row>
    <row r="270" spans="1:49" x14ac:dyDescent="0.25">
      <c r="A270" s="19">
        <v>261</v>
      </c>
      <c r="B270" s="80" t="s">
        <v>243</v>
      </c>
      <c r="C270" s="108">
        <v>1.8</v>
      </c>
      <c r="D270" s="110"/>
      <c r="E270" s="91">
        <v>37525</v>
      </c>
      <c r="F270" s="91">
        <v>37525</v>
      </c>
      <c r="G270" s="111" t="s">
        <v>455</v>
      </c>
      <c r="H270" s="87">
        <f t="shared" si="127"/>
        <v>3085828.4079999481</v>
      </c>
      <c r="I270" s="21">
        <f t="shared" si="127"/>
        <v>341544.44999999995</v>
      </c>
      <c r="J270" s="22">
        <f t="shared" si="125"/>
        <v>0.11068160793210434</v>
      </c>
      <c r="K270" s="23">
        <f t="shared" si="128"/>
        <v>196445.58000000002</v>
      </c>
      <c r="L270" s="24">
        <v>34169.22</v>
      </c>
      <c r="M270" s="25">
        <f t="shared" si="126"/>
        <v>162276.36000000002</v>
      </c>
      <c r="N270" s="26">
        <v>457550.03901750024</v>
      </c>
      <c r="O270" s="27">
        <v>51172.33</v>
      </c>
      <c r="P270" s="28">
        <v>31592.740000000013</v>
      </c>
      <c r="Q270" s="26">
        <v>292292.03618800064</v>
      </c>
      <c r="R270" s="27">
        <v>32689.989999999991</v>
      </c>
      <c r="S270" s="28">
        <v>20391.600000000024</v>
      </c>
      <c r="T270" s="26">
        <v>318597.34616049996</v>
      </c>
      <c r="U270" s="27">
        <v>35632.03999999995</v>
      </c>
      <c r="V270" s="28">
        <v>22716.28999999999</v>
      </c>
      <c r="W270" s="26">
        <v>197739.79524169985</v>
      </c>
      <c r="X270" s="27">
        <v>21573.449999999993</v>
      </c>
      <c r="Y270" s="28">
        <v>13182.550000000017</v>
      </c>
      <c r="Z270" s="26">
        <v>179164.22678019997</v>
      </c>
      <c r="AA270" s="27">
        <v>19546.810000000016</v>
      </c>
      <c r="AB270" s="28">
        <v>10954.10999999999</v>
      </c>
      <c r="AC270" s="26">
        <v>167328.92775149981</v>
      </c>
      <c r="AD270" s="27">
        <v>18255.610000000008</v>
      </c>
      <c r="AE270" s="28">
        <v>9500.1699999999928</v>
      </c>
      <c r="AF270" s="26">
        <v>164815.92467204749</v>
      </c>
      <c r="AG270" s="27">
        <v>17981.339999999982</v>
      </c>
      <c r="AH270" s="28">
        <v>9008.2699999999986</v>
      </c>
      <c r="AI270" s="26">
        <v>220306.0374516997</v>
      </c>
      <c r="AJ270" s="27">
        <v>24035.469999999987</v>
      </c>
      <c r="AK270" s="28">
        <v>12323.790000000005</v>
      </c>
      <c r="AL270" s="26">
        <v>158139.07364480011</v>
      </c>
      <c r="AM270" s="27">
        <v>17253.029999999988</v>
      </c>
      <c r="AN270" s="28">
        <v>8546.39</v>
      </c>
      <c r="AO270" s="26">
        <v>317856.99019000004</v>
      </c>
      <c r="AP270" s="27">
        <v>35345.810000000049</v>
      </c>
      <c r="AQ270" s="28">
        <v>18709.879999999976</v>
      </c>
      <c r="AR270" s="26">
        <v>216444.01006960004</v>
      </c>
      <c r="AS270" s="27">
        <v>24068.529999999992</v>
      </c>
      <c r="AT270" s="28">
        <v>13628.990000000005</v>
      </c>
      <c r="AU270" s="26">
        <v>395594.00083240017</v>
      </c>
      <c r="AV270" s="27">
        <v>43990.040000000008</v>
      </c>
      <c r="AW270" s="28">
        <v>25890.799999999985</v>
      </c>
    </row>
    <row r="271" spans="1:49" x14ac:dyDescent="0.25">
      <c r="A271" s="9">
        <v>262</v>
      </c>
      <c r="B271" s="80" t="s">
        <v>244</v>
      </c>
      <c r="C271" s="108">
        <v>1.8</v>
      </c>
      <c r="D271" s="110"/>
      <c r="E271" s="91">
        <v>37525</v>
      </c>
      <c r="F271" s="91">
        <v>37525</v>
      </c>
      <c r="G271" s="111" t="s">
        <v>455</v>
      </c>
      <c r="H271" s="87">
        <f t="shared" si="127"/>
        <v>3133420.2860381678</v>
      </c>
      <c r="I271" s="21">
        <f t="shared" si="127"/>
        <v>346773.39999999991</v>
      </c>
      <c r="J271" s="22">
        <f t="shared" si="125"/>
        <v>0.11066929053378061</v>
      </c>
      <c r="K271" s="23">
        <f t="shared" si="128"/>
        <v>199470.8</v>
      </c>
      <c r="L271" s="24">
        <v>34671.040000000008</v>
      </c>
      <c r="M271" s="25">
        <f t="shared" si="126"/>
        <v>164799.75999999998</v>
      </c>
      <c r="N271" s="26">
        <v>448177.03680609987</v>
      </c>
      <c r="O271" s="27">
        <v>50124.209999999963</v>
      </c>
      <c r="P271" s="28">
        <v>30945.710000000014</v>
      </c>
      <c r="Q271" s="26">
        <v>312128.03819880012</v>
      </c>
      <c r="R271" s="27">
        <v>34908.359999999993</v>
      </c>
      <c r="S271" s="28">
        <v>21775.459999999974</v>
      </c>
      <c r="T271" s="26">
        <v>331536.75847949984</v>
      </c>
      <c r="U271" s="27">
        <v>37079.110000000015</v>
      </c>
      <c r="V271" s="28">
        <v>23638.800000000014</v>
      </c>
      <c r="W271" s="26">
        <v>205770.73703690013</v>
      </c>
      <c r="X271" s="27">
        <v>22449.529999999981</v>
      </c>
      <c r="Y271" s="28">
        <v>13717.86000000001</v>
      </c>
      <c r="Z271" s="26">
        <v>186440.74628170003</v>
      </c>
      <c r="AA271" s="27">
        <v>20340.640000000007</v>
      </c>
      <c r="AB271" s="28">
        <v>11399.049999999994</v>
      </c>
      <c r="AC271" s="26">
        <v>178069.92296810003</v>
      </c>
      <c r="AD271" s="27">
        <v>19427.239999999972</v>
      </c>
      <c r="AE271" s="28">
        <v>10110.24</v>
      </c>
      <c r="AF271" s="26">
        <v>168866.92282056736</v>
      </c>
      <c r="AG271" s="27">
        <v>18423.509999999977</v>
      </c>
      <c r="AH271" s="28">
        <v>9229.7000000000135</v>
      </c>
      <c r="AI271" s="26">
        <v>225043.03785769996</v>
      </c>
      <c r="AJ271" s="27">
        <v>24552.170000000002</v>
      </c>
      <c r="AK271" s="28">
        <v>12588.799999999992</v>
      </c>
      <c r="AL271" s="26">
        <v>160334.07437639983</v>
      </c>
      <c r="AM271" s="27">
        <v>17492.350000000002</v>
      </c>
      <c r="AN271" s="28">
        <v>8665.1400000000012</v>
      </c>
      <c r="AO271" s="26">
        <v>317495.00060539984</v>
      </c>
      <c r="AP271" s="27">
        <v>35305.339999999997</v>
      </c>
      <c r="AQ271" s="28">
        <v>18688.66999999998</v>
      </c>
      <c r="AR271" s="26">
        <v>213058.99968690012</v>
      </c>
      <c r="AS271" s="27">
        <v>23692.069999999989</v>
      </c>
      <c r="AT271" s="28">
        <v>13415.849999999993</v>
      </c>
      <c r="AU271" s="26">
        <v>386499.01092010085</v>
      </c>
      <c r="AV271" s="27">
        <v>42978.869999999988</v>
      </c>
      <c r="AW271" s="28">
        <v>25295.519999999968</v>
      </c>
    </row>
    <row r="272" spans="1:49" x14ac:dyDescent="0.25">
      <c r="A272" s="9">
        <v>263</v>
      </c>
      <c r="B272" s="80" t="s">
        <v>245</v>
      </c>
      <c r="C272" s="108">
        <v>1.8</v>
      </c>
      <c r="D272" s="110"/>
      <c r="E272" s="91">
        <v>37525</v>
      </c>
      <c r="F272" s="91">
        <v>37525</v>
      </c>
      <c r="G272" s="111" t="s">
        <v>455</v>
      </c>
      <c r="H272" s="87">
        <f t="shared" si="127"/>
        <v>3196676.9908216209</v>
      </c>
      <c r="I272" s="21">
        <f t="shared" si="127"/>
        <v>353782.94999999984</v>
      </c>
      <c r="J272" s="22">
        <f t="shared" si="125"/>
        <v>0.11067209824946039</v>
      </c>
      <c r="K272" s="23">
        <f t="shared" si="128"/>
        <v>203745.24000000002</v>
      </c>
      <c r="L272" s="24">
        <v>35437.480000000003</v>
      </c>
      <c r="M272" s="25">
        <f t="shared" si="126"/>
        <v>168307.76</v>
      </c>
      <c r="N272" s="26">
        <v>450311.96649990033</v>
      </c>
      <c r="O272" s="27">
        <v>50362.809999999947</v>
      </c>
      <c r="P272" s="28">
        <v>31133.890000000025</v>
      </c>
      <c r="Q272" s="26">
        <v>347459.01357900002</v>
      </c>
      <c r="R272" s="27">
        <v>38859.810000000063</v>
      </c>
      <c r="S272" s="28">
        <v>24265.029999999977</v>
      </c>
      <c r="T272" s="26">
        <v>324726.99011559994</v>
      </c>
      <c r="U272" s="27">
        <v>36317.339999999989</v>
      </c>
      <c r="V272" s="28">
        <v>23114.230000000025</v>
      </c>
      <c r="W272" s="26">
        <v>203577.27356739956</v>
      </c>
      <c r="X272" s="27">
        <v>22210.32999999998</v>
      </c>
      <c r="Y272" s="28">
        <v>13598.360000000021</v>
      </c>
      <c r="Z272" s="26">
        <v>186721.57982030013</v>
      </c>
      <c r="AA272" s="27">
        <v>20371.239999999998</v>
      </c>
      <c r="AB272" s="28">
        <v>11427.689999999993</v>
      </c>
      <c r="AC272" s="26">
        <v>175003.99868880003</v>
      </c>
      <c r="AD272" s="27">
        <v>19092.779999999984</v>
      </c>
      <c r="AE272" s="28">
        <v>9892.3200000000015</v>
      </c>
      <c r="AF272" s="26">
        <v>176661.92680942142</v>
      </c>
      <c r="AG272" s="27">
        <v>19273.889999999996</v>
      </c>
      <c r="AH272" s="28">
        <v>9706.0799999999981</v>
      </c>
      <c r="AI272" s="26">
        <v>231542.0365455999</v>
      </c>
      <c r="AJ272" s="27">
        <v>25261.309999999994</v>
      </c>
      <c r="AK272" s="28">
        <v>13007.949999999999</v>
      </c>
      <c r="AL272" s="26">
        <v>172046.02489930004</v>
      </c>
      <c r="AM272" s="27">
        <v>18770.16</v>
      </c>
      <c r="AN272" s="28">
        <v>9395.0799999999872</v>
      </c>
      <c r="AO272" s="26">
        <v>325721.80062269996</v>
      </c>
      <c r="AP272" s="27">
        <v>36220.259999999937</v>
      </c>
      <c r="AQ272" s="28">
        <v>19255.310000000001</v>
      </c>
      <c r="AR272" s="26">
        <v>211889.99961599996</v>
      </c>
      <c r="AS272" s="27">
        <v>23562.139999999974</v>
      </c>
      <c r="AT272" s="28">
        <v>13383.370000000006</v>
      </c>
      <c r="AU272" s="26">
        <v>391014.38005760004</v>
      </c>
      <c r="AV272" s="27">
        <v>43480.880000000026</v>
      </c>
      <c r="AW272" s="28">
        <v>25565.930000000004</v>
      </c>
    </row>
    <row r="273" spans="1:49" x14ac:dyDescent="0.25">
      <c r="A273" s="19">
        <v>264</v>
      </c>
      <c r="B273" s="80" t="s">
        <v>246</v>
      </c>
      <c r="C273" s="108">
        <v>1.8</v>
      </c>
      <c r="D273" s="110"/>
      <c r="E273" s="91">
        <v>37567</v>
      </c>
      <c r="F273" s="91">
        <v>37567</v>
      </c>
      <c r="G273" s="111" t="s">
        <v>455</v>
      </c>
      <c r="H273" s="87">
        <f t="shared" si="127"/>
        <v>3307941.5323191918</v>
      </c>
      <c r="I273" s="21">
        <f t="shared" si="127"/>
        <v>366108.3299999999</v>
      </c>
      <c r="J273" s="22">
        <f t="shared" si="125"/>
        <v>0.11067557465059608</v>
      </c>
      <c r="K273" s="23">
        <f t="shared" si="128"/>
        <v>211128.82</v>
      </c>
      <c r="L273" s="24">
        <v>36549.890000000007</v>
      </c>
      <c r="M273" s="25">
        <f t="shared" si="126"/>
        <v>174578.93</v>
      </c>
      <c r="N273" s="26">
        <v>465364.92868379946</v>
      </c>
      <c r="O273" s="27">
        <v>52046.389999999978</v>
      </c>
      <c r="P273" s="28">
        <v>32195.880000000005</v>
      </c>
      <c r="Q273" s="26">
        <v>352833.00011249917</v>
      </c>
      <c r="R273" s="27">
        <v>39460.779999999977</v>
      </c>
      <c r="S273" s="28">
        <v>24651.24</v>
      </c>
      <c r="T273" s="26">
        <v>341751.82318750001</v>
      </c>
      <c r="U273" s="27">
        <v>38221.639999999978</v>
      </c>
      <c r="V273" s="28">
        <v>24306.780000000017</v>
      </c>
      <c r="W273" s="26">
        <v>215253.93271269984</v>
      </c>
      <c r="X273" s="27">
        <v>23484.20999999997</v>
      </c>
      <c r="Y273" s="28">
        <v>14391.420000000002</v>
      </c>
      <c r="Z273" s="26">
        <v>198539.81787590004</v>
      </c>
      <c r="AA273" s="27">
        <v>21660.810000000012</v>
      </c>
      <c r="AB273" s="28">
        <v>12156.320000000007</v>
      </c>
      <c r="AC273" s="26">
        <v>177768.03572309995</v>
      </c>
      <c r="AD273" s="27">
        <v>19394.389999999996</v>
      </c>
      <c r="AE273" s="28">
        <v>10026.889999999998</v>
      </c>
      <c r="AF273" s="26">
        <v>179563.9290581932</v>
      </c>
      <c r="AG273" s="27">
        <v>19590.369999999988</v>
      </c>
      <c r="AH273" s="28">
        <v>9888.2600000000075</v>
      </c>
      <c r="AI273" s="26">
        <v>229976.03501180009</v>
      </c>
      <c r="AJ273" s="27">
        <v>25090.399999999991</v>
      </c>
      <c r="AK273" s="28">
        <v>12945.65</v>
      </c>
      <c r="AL273" s="26">
        <v>178540.99951069988</v>
      </c>
      <c r="AM273" s="27">
        <v>19478.829999999987</v>
      </c>
      <c r="AN273" s="28">
        <v>9795.679999999993</v>
      </c>
      <c r="AO273" s="26">
        <v>336760.01976209995</v>
      </c>
      <c r="AP273" s="27">
        <v>37447.849999999984</v>
      </c>
      <c r="AQ273" s="28">
        <v>19948.249999999982</v>
      </c>
      <c r="AR273" s="26">
        <v>217325.01029030004</v>
      </c>
      <c r="AS273" s="27">
        <v>24166.619999999995</v>
      </c>
      <c r="AT273" s="28">
        <v>13747.920000000016</v>
      </c>
      <c r="AU273" s="26">
        <v>414264.00039059983</v>
      </c>
      <c r="AV273" s="27">
        <v>46066.040000000015</v>
      </c>
      <c r="AW273" s="28">
        <v>27074.529999999988</v>
      </c>
    </row>
    <row r="274" spans="1:49" x14ac:dyDescent="0.25">
      <c r="A274" s="9">
        <v>265</v>
      </c>
      <c r="B274" s="80" t="s">
        <v>247</v>
      </c>
      <c r="C274" s="108">
        <v>1.8</v>
      </c>
      <c r="D274" s="110"/>
      <c r="E274" s="91">
        <v>37567</v>
      </c>
      <c r="F274" s="91">
        <v>37567</v>
      </c>
      <c r="G274" s="111" t="s">
        <v>455</v>
      </c>
      <c r="H274" s="87">
        <f t="shared" si="127"/>
        <v>3335383.0117136259</v>
      </c>
      <c r="I274" s="21">
        <f t="shared" si="127"/>
        <v>369103.58</v>
      </c>
      <c r="J274" s="22">
        <f t="shared" si="125"/>
        <v>0.11066302691586985</v>
      </c>
      <c r="K274" s="23">
        <f t="shared" si="128"/>
        <v>212664.40999999995</v>
      </c>
      <c r="L274" s="24">
        <v>36924.46</v>
      </c>
      <c r="M274" s="25">
        <f t="shared" si="126"/>
        <v>175739.94999999995</v>
      </c>
      <c r="N274" s="26">
        <v>440182.9313059001</v>
      </c>
      <c r="O274" s="27">
        <v>49229.979999999996</v>
      </c>
      <c r="P274" s="28">
        <v>30453.529999999988</v>
      </c>
      <c r="Q274" s="26">
        <v>372793.00000910013</v>
      </c>
      <c r="R274" s="27">
        <v>41693.220000000038</v>
      </c>
      <c r="S274" s="28">
        <v>26045.57999999998</v>
      </c>
      <c r="T274" s="26">
        <v>339276.02066230023</v>
      </c>
      <c r="U274" s="27">
        <v>37944.539999999994</v>
      </c>
      <c r="V274" s="28">
        <v>24130.849999999977</v>
      </c>
      <c r="W274" s="26">
        <v>213694.53728830005</v>
      </c>
      <c r="X274" s="27">
        <v>23314.029999999962</v>
      </c>
      <c r="Y274" s="28">
        <v>14287.290000000028</v>
      </c>
      <c r="Z274" s="26">
        <v>197101.50694340011</v>
      </c>
      <c r="AA274" s="27">
        <v>21503.80999999999</v>
      </c>
      <c r="AB274" s="28">
        <v>12068.259999999993</v>
      </c>
      <c r="AC274" s="26">
        <v>188852.03702339984</v>
      </c>
      <c r="AD274" s="27">
        <v>20603.740000000009</v>
      </c>
      <c r="AE274" s="28">
        <v>10652.040000000014</v>
      </c>
      <c r="AF274" s="26">
        <v>174084.93122282607</v>
      </c>
      <c r="AG274" s="27">
        <v>18992.610000000008</v>
      </c>
      <c r="AH274" s="28">
        <v>9586.7000000000025</v>
      </c>
      <c r="AI274" s="26">
        <v>245940.03754039979</v>
      </c>
      <c r="AJ274" s="27">
        <v>26832.070000000018</v>
      </c>
      <c r="AK274" s="28">
        <v>13844.389999999992</v>
      </c>
      <c r="AL274" s="26">
        <v>184262.99966079986</v>
      </c>
      <c r="AM274" s="27">
        <v>20103.030000000006</v>
      </c>
      <c r="AN274" s="28">
        <v>10109.379999999996</v>
      </c>
      <c r="AO274" s="26">
        <v>336471.01073900022</v>
      </c>
      <c r="AP274" s="27">
        <v>37415.649999999965</v>
      </c>
      <c r="AQ274" s="28">
        <v>19931.099999999999</v>
      </c>
      <c r="AR274" s="26">
        <v>214870.99978050005</v>
      </c>
      <c r="AS274" s="27">
        <v>23893.649999999991</v>
      </c>
      <c r="AT274" s="28">
        <v>13592.78</v>
      </c>
      <c r="AU274" s="26">
        <v>427852.99953770026</v>
      </c>
      <c r="AV274" s="27">
        <v>47577.250000000065</v>
      </c>
      <c r="AW274" s="28">
        <v>27962.509999999984</v>
      </c>
    </row>
    <row r="275" spans="1:49" x14ac:dyDescent="0.25">
      <c r="A275" s="9">
        <v>266</v>
      </c>
      <c r="B275" s="80" t="s">
        <v>248</v>
      </c>
      <c r="C275" s="108">
        <v>1.8</v>
      </c>
      <c r="D275" s="110"/>
      <c r="E275" s="91">
        <v>37567</v>
      </c>
      <c r="F275" s="91">
        <v>37567</v>
      </c>
      <c r="G275" s="111" t="s">
        <v>455</v>
      </c>
      <c r="H275" s="87">
        <f t="shared" si="127"/>
        <v>3176233.9526124005</v>
      </c>
      <c r="I275" s="21">
        <f t="shared" si="127"/>
        <v>351488.13000000006</v>
      </c>
      <c r="J275" s="22">
        <f t="shared" si="125"/>
        <v>0.11066191446977854</v>
      </c>
      <c r="K275" s="23">
        <f t="shared" si="128"/>
        <v>202572.61000000004</v>
      </c>
      <c r="L275" s="24">
        <v>35095.200000000004</v>
      </c>
      <c r="M275" s="25">
        <f t="shared" si="126"/>
        <v>167477.41000000003</v>
      </c>
      <c r="N275" s="26">
        <v>428272.93275749957</v>
      </c>
      <c r="O275" s="27">
        <v>47897.850000000042</v>
      </c>
      <c r="P275" s="28">
        <v>29629.689999999988</v>
      </c>
      <c r="Q275" s="26">
        <v>348791.9997268999</v>
      </c>
      <c r="R275" s="27">
        <v>39008.860000000015</v>
      </c>
      <c r="S275" s="28">
        <v>24368.77</v>
      </c>
      <c r="T275" s="26">
        <v>329207.5581946001</v>
      </c>
      <c r="U275" s="27">
        <v>36818.58</v>
      </c>
      <c r="V275" s="28">
        <v>23414.55000000001</v>
      </c>
      <c r="W275" s="26">
        <v>207352.87062940028</v>
      </c>
      <c r="X275" s="27">
        <v>22622.229999999989</v>
      </c>
      <c r="Y275" s="28">
        <v>13863.100000000004</v>
      </c>
      <c r="Z275" s="26">
        <v>191252.26030229992</v>
      </c>
      <c r="AA275" s="27">
        <v>20865.520000000015</v>
      </c>
      <c r="AB275" s="28">
        <v>11710.180000000013</v>
      </c>
      <c r="AC275" s="26">
        <v>177238.03494870005</v>
      </c>
      <c r="AD275" s="27">
        <v>19336.740000000005</v>
      </c>
      <c r="AE275" s="28">
        <v>9997.1700000000092</v>
      </c>
      <c r="AF275" s="26">
        <v>173774.93134530011</v>
      </c>
      <c r="AG275" s="27">
        <v>18958.809999999998</v>
      </c>
      <c r="AH275" s="28">
        <v>9569.4900000000107</v>
      </c>
      <c r="AI275" s="26">
        <v>225017.03414919987</v>
      </c>
      <c r="AJ275" s="27">
        <v>24549.379999999972</v>
      </c>
      <c r="AK275" s="28">
        <v>12666.690000000013</v>
      </c>
      <c r="AL275" s="26">
        <v>176345.00036220008</v>
      </c>
      <c r="AM275" s="27">
        <v>19239.289999999983</v>
      </c>
      <c r="AN275" s="28">
        <v>9675.23</v>
      </c>
      <c r="AO275" s="26">
        <v>320160.76984590059</v>
      </c>
      <c r="AP275" s="27">
        <v>35601.9</v>
      </c>
      <c r="AQ275" s="28">
        <v>18965.009999999995</v>
      </c>
      <c r="AR275" s="26">
        <v>201981.17048160013</v>
      </c>
      <c r="AS275" s="27">
        <v>22460.410000000003</v>
      </c>
      <c r="AT275" s="28">
        <v>12777.230000000005</v>
      </c>
      <c r="AU275" s="26">
        <v>396839.38986879971</v>
      </c>
      <c r="AV275" s="27">
        <v>44128.55999999999</v>
      </c>
      <c r="AW275" s="28">
        <v>25935.499999999967</v>
      </c>
    </row>
    <row r="276" spans="1:49" x14ac:dyDescent="0.25">
      <c r="A276" s="19">
        <v>267</v>
      </c>
      <c r="B276" s="80" t="s">
        <v>668</v>
      </c>
      <c r="C276" s="108">
        <v>0.25</v>
      </c>
      <c r="D276" s="108" t="s">
        <v>380</v>
      </c>
      <c r="E276" s="91">
        <v>40976</v>
      </c>
      <c r="F276" s="91">
        <v>41192</v>
      </c>
      <c r="G276" s="111" t="s">
        <v>456</v>
      </c>
      <c r="H276" s="87">
        <f t="shared" si="127"/>
        <v>412309.85</v>
      </c>
      <c r="I276" s="21">
        <f t="shared" si="127"/>
        <v>50900.549999999959</v>
      </c>
      <c r="J276" s="22">
        <f t="shared" si="125"/>
        <v>0.123452180441481</v>
      </c>
      <c r="K276" s="23">
        <f t="shared" si="128"/>
        <v>30882.65</v>
      </c>
      <c r="L276" s="24">
        <v>5303.06</v>
      </c>
      <c r="M276" s="25">
        <f t="shared" si="126"/>
        <v>25579.59</v>
      </c>
      <c r="N276" s="26">
        <v>67973</v>
      </c>
      <c r="O276" s="27">
        <v>8814.019999999975</v>
      </c>
      <c r="P276" s="28">
        <v>5878.2400000000007</v>
      </c>
      <c r="Q276" s="26">
        <v>31874</v>
      </c>
      <c r="R276" s="27">
        <v>4041.3400000000015</v>
      </c>
      <c r="S276" s="28">
        <v>2679.590000000002</v>
      </c>
      <c r="T276" s="26">
        <v>43358</v>
      </c>
      <c r="U276" s="27">
        <v>5498.0999999999976</v>
      </c>
      <c r="V276" s="28">
        <v>3713.9599999999982</v>
      </c>
      <c r="W276" s="26">
        <v>27690</v>
      </c>
      <c r="X276" s="27">
        <v>3492.3300000000004</v>
      </c>
      <c r="Y276" s="28">
        <v>2266.2300000000009</v>
      </c>
      <c r="Z276" s="26">
        <v>26534</v>
      </c>
      <c r="AA276" s="27">
        <v>3346.7099999999991</v>
      </c>
      <c r="AB276" s="28">
        <v>1961.3500000000008</v>
      </c>
      <c r="AC276" s="26">
        <v>25683.899999999998</v>
      </c>
      <c r="AD276" s="27">
        <v>3239.1699999999996</v>
      </c>
      <c r="AE276" s="28">
        <v>1795.0400000000002</v>
      </c>
      <c r="AF276" s="26">
        <v>21230.399999999994</v>
      </c>
      <c r="AG276" s="27">
        <v>2442.2499999999977</v>
      </c>
      <c r="AH276" s="28">
        <v>1087.9299999999998</v>
      </c>
      <c r="AI276" s="26">
        <v>29075.850000000017</v>
      </c>
      <c r="AJ276" s="27">
        <v>3377.4999999999955</v>
      </c>
      <c r="AK276" s="28">
        <v>1746.880000000001</v>
      </c>
      <c r="AL276" s="26">
        <v>14583.300000000005</v>
      </c>
      <c r="AM276" s="27">
        <v>1669.75</v>
      </c>
      <c r="AN276" s="28">
        <v>812.68999999999994</v>
      </c>
      <c r="AO276" s="26">
        <v>47425.499999999993</v>
      </c>
      <c r="AP276" s="27">
        <v>5759.8599999999969</v>
      </c>
      <c r="AQ276" s="28">
        <v>3287.5899999999974</v>
      </c>
      <c r="AR276" s="26">
        <v>32929.05000000001</v>
      </c>
      <c r="AS276" s="27">
        <v>4001.0200000000009</v>
      </c>
      <c r="AT276" s="28">
        <v>2426.25</v>
      </c>
      <c r="AU276" s="26">
        <v>43952.850000000006</v>
      </c>
      <c r="AV276" s="27">
        <v>5218.5000000000027</v>
      </c>
      <c r="AW276" s="28">
        <v>3226.9000000000005</v>
      </c>
    </row>
    <row r="277" spans="1:49" x14ac:dyDescent="0.25">
      <c r="A277" s="9">
        <v>268</v>
      </c>
      <c r="B277" s="80" t="s">
        <v>668</v>
      </c>
      <c r="C277" s="108">
        <v>0.25</v>
      </c>
      <c r="D277" s="108" t="s">
        <v>380</v>
      </c>
      <c r="E277" s="91">
        <v>41192</v>
      </c>
      <c r="F277" s="91">
        <v>41081</v>
      </c>
      <c r="G277" s="111" t="s">
        <v>457</v>
      </c>
      <c r="H277" s="87">
        <f t="shared" si="127"/>
        <v>155650.06000000003</v>
      </c>
      <c r="I277" s="21">
        <f t="shared" si="127"/>
        <v>18888.460000000014</v>
      </c>
      <c r="J277" s="22">
        <f t="shared" si="125"/>
        <v>0.1213520894241866</v>
      </c>
      <c r="K277" s="23">
        <f t="shared" si="128"/>
        <v>11432.14</v>
      </c>
      <c r="L277" s="24">
        <v>2062.69</v>
      </c>
      <c r="M277" s="25">
        <f t="shared" si="126"/>
        <v>9369.4499999999989</v>
      </c>
      <c r="N277" s="26">
        <v>25450</v>
      </c>
      <c r="O277" s="27">
        <v>3247.3500000000058</v>
      </c>
      <c r="P277" s="28">
        <v>2151.1899999999991</v>
      </c>
      <c r="Q277" s="26">
        <v>16161.000000000004</v>
      </c>
      <c r="R277" s="27">
        <v>1993.8000000000043</v>
      </c>
      <c r="S277" s="28">
        <v>1293.4700000000018</v>
      </c>
      <c r="T277" s="26">
        <v>21340.000000000015</v>
      </c>
      <c r="U277" s="27">
        <v>2629.8599999999988</v>
      </c>
      <c r="V277" s="28">
        <v>1764.26</v>
      </c>
      <c r="W277" s="26">
        <v>9013</v>
      </c>
      <c r="X277" s="27">
        <v>1093.9400000000012</v>
      </c>
      <c r="Y277" s="28">
        <v>690.0500000000003</v>
      </c>
      <c r="Z277" s="26">
        <v>7219</v>
      </c>
      <c r="AA277" s="27">
        <v>884.22000000000128</v>
      </c>
      <c r="AB277" s="28">
        <v>490.7799999999998</v>
      </c>
      <c r="AC277" s="26">
        <v>6484.74</v>
      </c>
      <c r="AD277" s="27">
        <v>788.32000000000039</v>
      </c>
      <c r="AE277" s="28">
        <v>416.44999999999993</v>
      </c>
      <c r="AF277" s="26">
        <v>4543.8000000000011</v>
      </c>
      <c r="AG277" s="27">
        <v>515.20999999999981</v>
      </c>
      <c r="AH277" s="28">
        <v>228.80000000000013</v>
      </c>
      <c r="AI277" s="26">
        <v>9020.8200000000033</v>
      </c>
      <c r="AJ277" s="27">
        <v>1033.5900000000004</v>
      </c>
      <c r="AK277" s="28">
        <v>503.0500000000003</v>
      </c>
      <c r="AL277" s="26">
        <v>6694.02</v>
      </c>
      <c r="AM277" s="27">
        <v>758.62000000000057</v>
      </c>
      <c r="AN277" s="28">
        <v>384.13999999999987</v>
      </c>
      <c r="AO277" s="26">
        <v>20026.5</v>
      </c>
      <c r="AP277" s="27">
        <v>2453.3300000000008</v>
      </c>
      <c r="AQ277" s="28">
        <v>1388.3200000000015</v>
      </c>
      <c r="AR277" s="26">
        <v>10441.679999999998</v>
      </c>
      <c r="AS277" s="27">
        <v>1251.2000000000003</v>
      </c>
      <c r="AT277" s="28">
        <v>759.55000000000018</v>
      </c>
      <c r="AU277" s="26">
        <v>19255.499999999996</v>
      </c>
      <c r="AV277" s="27">
        <v>2239.0199999999995</v>
      </c>
      <c r="AW277" s="28">
        <v>1362.0799999999988</v>
      </c>
    </row>
    <row r="278" spans="1:49" x14ac:dyDescent="0.25">
      <c r="A278" s="9">
        <v>269</v>
      </c>
      <c r="B278" s="80" t="s">
        <v>669</v>
      </c>
      <c r="C278" s="108">
        <v>0.25</v>
      </c>
      <c r="D278" s="108" t="s">
        <v>380</v>
      </c>
      <c r="E278" s="91">
        <v>41138</v>
      </c>
      <c r="F278" s="91">
        <v>41138</v>
      </c>
      <c r="G278" s="111" t="s">
        <v>456</v>
      </c>
      <c r="H278" s="87">
        <f t="shared" si="127"/>
        <v>441634.5</v>
      </c>
      <c r="I278" s="21">
        <f t="shared" si="127"/>
        <v>54371.480000000018</v>
      </c>
      <c r="J278" s="22">
        <f t="shared" si="125"/>
        <v>0.12311420416656764</v>
      </c>
      <c r="K278" s="23">
        <f t="shared" si="128"/>
        <v>33212.479999999996</v>
      </c>
      <c r="L278" s="24">
        <v>5618.9700000000012</v>
      </c>
      <c r="M278" s="25">
        <f t="shared" si="126"/>
        <v>27593.509999999995</v>
      </c>
      <c r="N278" s="26">
        <v>66567</v>
      </c>
      <c r="O278" s="27">
        <v>8616.3399999999911</v>
      </c>
      <c r="P278" s="28">
        <v>5778.0999999999931</v>
      </c>
      <c r="Q278" s="26">
        <v>49523</v>
      </c>
      <c r="R278" s="27">
        <v>6287.96000000001</v>
      </c>
      <c r="S278" s="28">
        <v>4195.9000000000015</v>
      </c>
      <c r="T278" s="26">
        <v>44479</v>
      </c>
      <c r="U278" s="27">
        <v>5657.9999999999982</v>
      </c>
      <c r="V278" s="28">
        <v>3829.1500000000005</v>
      </c>
      <c r="W278" s="26">
        <v>23730</v>
      </c>
      <c r="X278" s="27">
        <v>2986.9999999999986</v>
      </c>
      <c r="Y278" s="28">
        <v>1946.5499999999995</v>
      </c>
      <c r="Z278" s="26">
        <v>28755</v>
      </c>
      <c r="AA278" s="27">
        <v>3598.2700000000009</v>
      </c>
      <c r="AB278" s="28">
        <v>2144.8300000000008</v>
      </c>
      <c r="AC278" s="26">
        <v>23759.399999999998</v>
      </c>
      <c r="AD278" s="27">
        <v>2966.9800000000023</v>
      </c>
      <c r="AE278" s="28">
        <v>1635.5799999999995</v>
      </c>
      <c r="AF278" s="26">
        <v>23754.480000000007</v>
      </c>
      <c r="AG278" s="27">
        <v>2738.9699999999984</v>
      </c>
      <c r="AH278" s="28">
        <v>1259.0100000000004</v>
      </c>
      <c r="AI278" s="26">
        <v>32775.72</v>
      </c>
      <c r="AJ278" s="27">
        <v>3798.9500000000016</v>
      </c>
      <c r="AK278" s="28">
        <v>2004.8799999999994</v>
      </c>
      <c r="AL278" s="26">
        <v>18553.140000000007</v>
      </c>
      <c r="AM278" s="27">
        <v>2119.1899999999991</v>
      </c>
      <c r="AN278" s="28">
        <v>1068.7599999999998</v>
      </c>
      <c r="AO278" s="26">
        <v>40474.500000000015</v>
      </c>
      <c r="AP278" s="27">
        <v>4935.2099999999982</v>
      </c>
      <c r="AQ278" s="28">
        <v>2833.8799999999992</v>
      </c>
      <c r="AR278" s="26">
        <v>32657.819999999992</v>
      </c>
      <c r="AS278" s="27">
        <v>3933.8300000000008</v>
      </c>
      <c r="AT278" s="28">
        <v>2413.4699999999993</v>
      </c>
      <c r="AU278" s="26">
        <v>56605.44000000001</v>
      </c>
      <c r="AV278" s="27">
        <v>6730.7800000000043</v>
      </c>
      <c r="AW278" s="28">
        <v>4102.369999999999</v>
      </c>
    </row>
    <row r="279" spans="1:49" x14ac:dyDescent="0.25">
      <c r="A279" s="19">
        <v>270</v>
      </c>
      <c r="B279" s="80" t="s">
        <v>670</v>
      </c>
      <c r="C279" s="108">
        <v>0.25</v>
      </c>
      <c r="D279" s="108" t="s">
        <v>380</v>
      </c>
      <c r="E279" s="91">
        <v>41138</v>
      </c>
      <c r="F279" s="91">
        <v>41138</v>
      </c>
      <c r="G279" s="111" t="s">
        <v>456</v>
      </c>
      <c r="H279" s="87">
        <f t="shared" si="127"/>
        <v>393370.74000000005</v>
      </c>
      <c r="I279" s="21">
        <f t="shared" si="127"/>
        <v>48585.050000000025</v>
      </c>
      <c r="J279" s="22">
        <f t="shared" si="125"/>
        <v>0.12350956759010601</v>
      </c>
      <c r="K279" s="23">
        <f t="shared" si="128"/>
        <v>29495.260000000002</v>
      </c>
      <c r="L279" s="24">
        <v>4990.3799999999992</v>
      </c>
      <c r="M279" s="25">
        <f t="shared" si="126"/>
        <v>24504.880000000005</v>
      </c>
      <c r="N279" s="26">
        <v>74022</v>
      </c>
      <c r="O279" s="27">
        <v>9641.1199999999953</v>
      </c>
      <c r="P279" s="28">
        <v>6459.8799999999983</v>
      </c>
      <c r="Q279" s="26">
        <v>34324</v>
      </c>
      <c r="R279" s="27">
        <v>4405.4500000000098</v>
      </c>
      <c r="S279" s="28">
        <v>2943.4100000000003</v>
      </c>
      <c r="T279" s="26">
        <v>0</v>
      </c>
      <c r="U279" s="27">
        <v>0</v>
      </c>
      <c r="V279" s="28">
        <v>0</v>
      </c>
      <c r="W279" s="26">
        <v>29237</v>
      </c>
      <c r="X279" s="27">
        <v>3664.7600000000029</v>
      </c>
      <c r="Y279" s="28">
        <v>2396.7100000000005</v>
      </c>
      <c r="Z279" s="26">
        <v>28914</v>
      </c>
      <c r="AA279" s="27">
        <v>3635.3499999999972</v>
      </c>
      <c r="AB279" s="28">
        <v>2141.1999999999998</v>
      </c>
      <c r="AC279" s="26">
        <v>24718.32</v>
      </c>
      <c r="AD279" s="27">
        <v>3071.2600000000016</v>
      </c>
      <c r="AE279" s="28">
        <v>1684.85</v>
      </c>
      <c r="AF279" s="26">
        <v>16248.780000000004</v>
      </c>
      <c r="AG279" s="27">
        <v>1884.0199999999998</v>
      </c>
      <c r="AH279" s="28">
        <v>936.18000000000006</v>
      </c>
      <c r="AI279" s="26">
        <v>31466.280000000021</v>
      </c>
      <c r="AJ279" s="27">
        <v>3657.0500000000034</v>
      </c>
      <c r="AK279" s="28">
        <v>1928.7199999999989</v>
      </c>
      <c r="AL279" s="26">
        <v>12953.759999999998</v>
      </c>
      <c r="AM279" s="27">
        <v>1435.0300000000002</v>
      </c>
      <c r="AN279" s="28">
        <v>716.16000000000008</v>
      </c>
      <c r="AO279" s="26">
        <v>51824.339999999989</v>
      </c>
      <c r="AP279" s="27">
        <v>6405.0500000000038</v>
      </c>
      <c r="AQ279" s="28">
        <v>3727.3700000000031</v>
      </c>
      <c r="AR279" s="26">
        <v>39830.819999999992</v>
      </c>
      <c r="AS279" s="27">
        <v>4824.4300000000012</v>
      </c>
      <c r="AT279" s="28">
        <v>2930.67</v>
      </c>
      <c r="AU279" s="26">
        <v>49831.44</v>
      </c>
      <c r="AV279" s="27">
        <v>5961.5300000000088</v>
      </c>
      <c r="AW279" s="28">
        <v>3630.1099999999988</v>
      </c>
    </row>
    <row r="280" spans="1:49" x14ac:dyDescent="0.25">
      <c r="A280" s="9">
        <v>271</v>
      </c>
      <c r="B280" s="80" t="s">
        <v>249</v>
      </c>
      <c r="C280" s="108">
        <v>0.25</v>
      </c>
      <c r="D280" s="108" t="s">
        <v>380</v>
      </c>
      <c r="E280" s="91">
        <v>40703</v>
      </c>
      <c r="F280" s="91">
        <v>40703</v>
      </c>
      <c r="G280" s="111" t="s">
        <v>649</v>
      </c>
      <c r="H280" s="87">
        <f t="shared" si="127"/>
        <v>125818.4</v>
      </c>
      <c r="I280" s="21">
        <f t="shared" si="127"/>
        <v>15019.330000000011</v>
      </c>
      <c r="J280" s="22">
        <f t="shared" si="125"/>
        <v>0.1193730805669124</v>
      </c>
      <c r="K280" s="23">
        <f>P280+S280+V280+Y280+AB280+AE280+AH280+AK280+AN280+AQ280+AT280+AW280</f>
        <v>8878.659999999998</v>
      </c>
      <c r="L280" s="24">
        <v>1605.48</v>
      </c>
      <c r="M280" s="25">
        <f t="shared" si="126"/>
        <v>7273.1799999999985</v>
      </c>
      <c r="N280" s="26">
        <v>13479</v>
      </c>
      <c r="O280" s="27">
        <v>1673.8400000000042</v>
      </c>
      <c r="P280" s="28">
        <v>1103.4999999999986</v>
      </c>
      <c r="Q280" s="26">
        <v>10446</v>
      </c>
      <c r="R280" s="27">
        <v>1259.4700000000014</v>
      </c>
      <c r="S280" s="28">
        <v>808.21000000000015</v>
      </c>
      <c r="T280" s="26">
        <v>13582</v>
      </c>
      <c r="U280" s="27">
        <v>1656.4600000000009</v>
      </c>
      <c r="V280" s="28">
        <v>1104.3900000000003</v>
      </c>
      <c r="W280" s="26">
        <v>8229</v>
      </c>
      <c r="X280" s="27">
        <v>994.4300000000004</v>
      </c>
      <c r="Y280" s="28">
        <v>624.66000000000008</v>
      </c>
      <c r="Z280" s="26">
        <v>8668</v>
      </c>
      <c r="AA280" s="27">
        <v>1051.600000000002</v>
      </c>
      <c r="AB280" s="28">
        <v>600.25000000000023</v>
      </c>
      <c r="AC280" s="26">
        <v>8566.7999999999993</v>
      </c>
      <c r="AD280" s="27">
        <v>1039.4699999999998</v>
      </c>
      <c r="AE280" s="28">
        <v>559.17999999999984</v>
      </c>
      <c r="AF280" s="26">
        <v>4942.4000000000042</v>
      </c>
      <c r="AG280" s="27">
        <v>545.5800000000005</v>
      </c>
      <c r="AH280" s="28">
        <v>248.32000000000033</v>
      </c>
      <c r="AI280" s="26">
        <v>9002.7999999999956</v>
      </c>
      <c r="AJ280" s="27">
        <v>1023.77</v>
      </c>
      <c r="AK280" s="28">
        <v>516.03000000000009</v>
      </c>
      <c r="AL280" s="26">
        <v>5410.4</v>
      </c>
      <c r="AM280" s="27">
        <v>612.6400000000001</v>
      </c>
      <c r="AN280" s="28">
        <v>296.62000000000006</v>
      </c>
      <c r="AO280" s="26">
        <v>16442.800000000007</v>
      </c>
      <c r="AP280" s="27">
        <v>1985.9000000000028</v>
      </c>
      <c r="AQ280" s="28">
        <v>1119.7100000000005</v>
      </c>
      <c r="AR280" s="26">
        <v>12029.999999999995</v>
      </c>
      <c r="AS280" s="27">
        <v>1439.2299999999998</v>
      </c>
      <c r="AT280" s="28">
        <v>861.64999999999918</v>
      </c>
      <c r="AU280" s="26">
        <v>15019.199999999993</v>
      </c>
      <c r="AV280" s="27">
        <v>1736.9399999999982</v>
      </c>
      <c r="AW280" s="28">
        <v>1036.1399999999992</v>
      </c>
    </row>
    <row r="281" spans="1:49" x14ac:dyDescent="0.25">
      <c r="A281" s="9">
        <v>272</v>
      </c>
      <c r="B281" s="80" t="s">
        <v>671</v>
      </c>
      <c r="C281" s="108">
        <v>0.25</v>
      </c>
      <c r="D281" s="108" t="s">
        <v>380</v>
      </c>
      <c r="E281" s="91">
        <v>40994</v>
      </c>
      <c r="F281" s="91">
        <v>41096</v>
      </c>
      <c r="G281" s="111" t="s">
        <v>458</v>
      </c>
      <c r="H281" s="87">
        <f t="shared" si="127"/>
        <v>359196.26</v>
      </c>
      <c r="I281" s="21">
        <f t="shared" si="127"/>
        <v>44133.789999999979</v>
      </c>
      <c r="J281" s="22">
        <f t="shared" si="125"/>
        <v>0.12286817797044985</v>
      </c>
      <c r="K281" s="23">
        <f t="shared" si="128"/>
        <v>27155.679999999993</v>
      </c>
      <c r="L281" s="24">
        <v>4622.2100000000009</v>
      </c>
      <c r="M281" s="25">
        <f t="shared" si="126"/>
        <v>22533.469999999994</v>
      </c>
      <c r="N281" s="26">
        <v>59191</v>
      </c>
      <c r="O281" s="27">
        <v>7670.3099999999758</v>
      </c>
      <c r="P281" s="28">
        <v>5155.5</v>
      </c>
      <c r="Q281" s="26">
        <v>42929</v>
      </c>
      <c r="R281" s="27">
        <v>5442.010000000002</v>
      </c>
      <c r="S281" s="28">
        <v>3629.1799999999985</v>
      </c>
      <c r="T281" s="26">
        <v>36077.000000000015</v>
      </c>
      <c r="U281" s="27">
        <v>4405.8699999999935</v>
      </c>
      <c r="V281" s="28">
        <v>2936.3599999999992</v>
      </c>
      <c r="W281" s="26">
        <v>21180</v>
      </c>
      <c r="X281" s="27">
        <v>2602.9800000000005</v>
      </c>
      <c r="Y281" s="28">
        <v>1690.5999999999995</v>
      </c>
      <c r="Z281" s="26">
        <v>19176</v>
      </c>
      <c r="AA281" s="27">
        <v>2411.900000000001</v>
      </c>
      <c r="AB281" s="28">
        <v>1383.9900000000002</v>
      </c>
      <c r="AC281" s="26">
        <v>17130.66</v>
      </c>
      <c r="AD281" s="27">
        <v>2110.6</v>
      </c>
      <c r="AE281" s="28">
        <v>1133.2800000000004</v>
      </c>
      <c r="AF281" s="26">
        <v>13993.560000000003</v>
      </c>
      <c r="AG281" s="27">
        <v>1596.71</v>
      </c>
      <c r="AH281" s="28">
        <v>791.46000000000015</v>
      </c>
      <c r="AI281" s="26">
        <v>22711.859999999982</v>
      </c>
      <c r="AJ281" s="27">
        <v>2629.82</v>
      </c>
      <c r="AK281" s="28">
        <v>1382.6999999999998</v>
      </c>
      <c r="AL281" s="26">
        <v>13459.800000000001</v>
      </c>
      <c r="AM281" s="27">
        <v>1542.0899999999992</v>
      </c>
      <c r="AN281" s="28">
        <v>787.38999999999987</v>
      </c>
      <c r="AO281" s="26">
        <v>41823.120000000003</v>
      </c>
      <c r="AP281" s="27">
        <v>5163.1000000000058</v>
      </c>
      <c r="AQ281" s="28">
        <v>2979.4999999999995</v>
      </c>
      <c r="AR281" s="26">
        <v>27399.720000000005</v>
      </c>
      <c r="AS281" s="27">
        <v>3327.4199999999955</v>
      </c>
      <c r="AT281" s="28">
        <v>2049.7899999999991</v>
      </c>
      <c r="AU281" s="26">
        <v>44124.539999999994</v>
      </c>
      <c r="AV281" s="27">
        <v>5230.9800000000059</v>
      </c>
      <c r="AW281" s="28">
        <v>3235.9300000000021</v>
      </c>
    </row>
    <row r="282" spans="1:49" x14ac:dyDescent="0.25">
      <c r="A282" s="19">
        <v>273</v>
      </c>
      <c r="B282" s="80" t="s">
        <v>672</v>
      </c>
      <c r="C282" s="108">
        <v>0.25</v>
      </c>
      <c r="D282" s="108" t="s">
        <v>380</v>
      </c>
      <c r="E282" s="91">
        <v>40994</v>
      </c>
      <c r="F282" s="91">
        <v>41096</v>
      </c>
      <c r="G282" s="111" t="s">
        <v>458</v>
      </c>
      <c r="H282" s="87">
        <f t="shared" si="127"/>
        <v>347946.28</v>
      </c>
      <c r="I282" s="21">
        <f t="shared" si="127"/>
        <v>42833.50999999998</v>
      </c>
      <c r="J282" s="22">
        <f t="shared" si="125"/>
        <v>0.12310380211565985</v>
      </c>
      <c r="K282" s="23">
        <f t="shared" si="128"/>
        <v>26217.23</v>
      </c>
      <c r="L282" s="24">
        <v>4490.16</v>
      </c>
      <c r="M282" s="25">
        <f t="shared" si="126"/>
        <v>21727.07</v>
      </c>
      <c r="N282" s="26">
        <v>57393</v>
      </c>
      <c r="O282" s="27">
        <v>7481.2199999999793</v>
      </c>
      <c r="P282" s="28">
        <v>5037.1100000000033</v>
      </c>
      <c r="Q282" s="26">
        <v>43146</v>
      </c>
      <c r="R282" s="27">
        <v>5483.1300000000065</v>
      </c>
      <c r="S282" s="28">
        <v>3642.3899999999985</v>
      </c>
      <c r="T282" s="26">
        <v>39616.000000000007</v>
      </c>
      <c r="U282" s="27">
        <v>4857.229999999995</v>
      </c>
      <c r="V282" s="28">
        <v>3243.9700000000012</v>
      </c>
      <c r="W282" s="26">
        <v>20889</v>
      </c>
      <c r="X282" s="27">
        <v>2564.36</v>
      </c>
      <c r="Y282" s="28">
        <v>1651.88</v>
      </c>
      <c r="Z282" s="26">
        <v>20667</v>
      </c>
      <c r="AA282" s="27">
        <v>2588.0800000000017</v>
      </c>
      <c r="AB282" s="28">
        <v>1479.2199999999993</v>
      </c>
      <c r="AC282" s="26">
        <v>19829.69999999999</v>
      </c>
      <c r="AD282" s="27">
        <v>2450.900000000001</v>
      </c>
      <c r="AE282" s="28">
        <v>1333.35</v>
      </c>
      <c r="AF282" s="26">
        <v>14115.360000000011</v>
      </c>
      <c r="AG282" s="27">
        <v>1600.3299999999979</v>
      </c>
      <c r="AH282" s="28">
        <v>770.52999999999975</v>
      </c>
      <c r="AI282" s="26">
        <v>28464.959999999988</v>
      </c>
      <c r="AJ282" s="27">
        <v>3303.1200000000003</v>
      </c>
      <c r="AK282" s="28">
        <v>1773.6199999999985</v>
      </c>
      <c r="AL282" s="26">
        <v>16013.880000000005</v>
      </c>
      <c r="AM282" s="27">
        <v>1864.3500000000008</v>
      </c>
      <c r="AN282" s="28">
        <v>1003.8899999999994</v>
      </c>
      <c r="AO282" s="26">
        <v>40956.479999999989</v>
      </c>
      <c r="AP282" s="27">
        <v>5042.8799999999992</v>
      </c>
      <c r="AQ282" s="28">
        <v>2918.3300000000004</v>
      </c>
      <c r="AR282" s="26">
        <v>24884.819999999985</v>
      </c>
      <c r="AS282" s="27">
        <v>3001.869999999994</v>
      </c>
      <c r="AT282" s="28">
        <v>1855.559999999999</v>
      </c>
      <c r="AU282" s="26">
        <v>21970.079999999994</v>
      </c>
      <c r="AV282" s="27">
        <v>2596.0400000000004</v>
      </c>
      <c r="AW282" s="28">
        <v>1507.38</v>
      </c>
    </row>
    <row r="283" spans="1:49" x14ac:dyDescent="0.25">
      <c r="A283" s="9">
        <v>274</v>
      </c>
      <c r="B283" s="80" t="s">
        <v>673</v>
      </c>
      <c r="C283" s="108">
        <v>0.25</v>
      </c>
      <c r="D283" s="108" t="s">
        <v>380</v>
      </c>
      <c r="E283" s="91">
        <v>40976</v>
      </c>
      <c r="F283" s="91">
        <v>41102</v>
      </c>
      <c r="G283" s="111" t="s">
        <v>459</v>
      </c>
      <c r="H283" s="87">
        <f t="shared" si="127"/>
        <v>568027.52</v>
      </c>
      <c r="I283" s="21">
        <f t="shared" si="127"/>
        <v>70257.389999999956</v>
      </c>
      <c r="J283" s="22">
        <f t="shared" si="125"/>
        <v>0.12368659532552218</v>
      </c>
      <c r="K283" s="23">
        <f t="shared" si="128"/>
        <v>43102.000000000015</v>
      </c>
      <c r="L283" s="24">
        <v>7263.420000000001</v>
      </c>
      <c r="M283" s="25">
        <f t="shared" si="126"/>
        <v>35838.580000000016</v>
      </c>
      <c r="N283" s="26">
        <v>85569</v>
      </c>
      <c r="O283" s="27">
        <v>11146.09999999996</v>
      </c>
      <c r="P283" s="28">
        <v>7503.5099999999993</v>
      </c>
      <c r="Q283" s="26">
        <v>57498.999999999993</v>
      </c>
      <c r="R283" s="27">
        <v>7290.5599999999949</v>
      </c>
      <c r="S283" s="28">
        <v>4851.7499999999982</v>
      </c>
      <c r="T283" s="26">
        <v>50933.999999999993</v>
      </c>
      <c r="U283" s="27">
        <v>6428.3899999999976</v>
      </c>
      <c r="V283" s="28">
        <v>4313.1900000000023</v>
      </c>
      <c r="W283" s="26">
        <v>34676</v>
      </c>
      <c r="X283" s="27">
        <v>4354.2300000000041</v>
      </c>
      <c r="Y283" s="28">
        <v>2876.3700000000022</v>
      </c>
      <c r="Z283" s="26">
        <v>38414</v>
      </c>
      <c r="AA283" s="27">
        <v>4865.4499999999971</v>
      </c>
      <c r="AB283" s="28">
        <v>2919.0899999999992</v>
      </c>
      <c r="AC283" s="26">
        <v>33758.159999999996</v>
      </c>
      <c r="AD283" s="27">
        <v>4192.7699999999959</v>
      </c>
      <c r="AE283" s="28">
        <v>2324.4500000000007</v>
      </c>
      <c r="AF283" s="26">
        <v>33986.880000000034</v>
      </c>
      <c r="AG283" s="27">
        <v>3880.2899999999995</v>
      </c>
      <c r="AH283" s="28">
        <v>1914.12</v>
      </c>
      <c r="AI283" s="26">
        <v>40828.680000000015</v>
      </c>
      <c r="AJ283" s="27">
        <v>4740.3499999999985</v>
      </c>
      <c r="AK283" s="28">
        <v>2520.58</v>
      </c>
      <c r="AL283" s="26">
        <v>24226.62000000001</v>
      </c>
      <c r="AM283" s="27">
        <v>2779.95</v>
      </c>
      <c r="AN283" s="28">
        <v>1464.4599999999998</v>
      </c>
      <c r="AO283" s="26">
        <v>60259.260000000017</v>
      </c>
      <c r="AP283" s="27">
        <v>7507.4500000000035</v>
      </c>
      <c r="AQ283" s="28">
        <v>4443.26</v>
      </c>
      <c r="AR283" s="26">
        <v>49766.280000000013</v>
      </c>
      <c r="AS283" s="27">
        <v>6110.9700000000057</v>
      </c>
      <c r="AT283" s="28">
        <v>3712.55</v>
      </c>
      <c r="AU283" s="26">
        <v>58109.64</v>
      </c>
      <c r="AV283" s="27">
        <v>6960.8799999999937</v>
      </c>
      <c r="AW283" s="28">
        <v>4258.6700000000019</v>
      </c>
    </row>
    <row r="284" spans="1:49" x14ac:dyDescent="0.25">
      <c r="A284" s="9">
        <v>275</v>
      </c>
      <c r="B284" s="80" t="s">
        <v>673</v>
      </c>
      <c r="C284" s="108">
        <v>0.25</v>
      </c>
      <c r="D284" s="108" t="s">
        <v>380</v>
      </c>
      <c r="E284" s="91">
        <v>41092</v>
      </c>
      <c r="F284" s="91">
        <v>41081</v>
      </c>
      <c r="G284" s="111" t="s">
        <v>457</v>
      </c>
      <c r="H284" s="87">
        <f t="shared" si="127"/>
        <v>139412.64000000001</v>
      </c>
      <c r="I284" s="21">
        <f t="shared" si="127"/>
        <v>16786.309999999998</v>
      </c>
      <c r="J284" s="22">
        <f t="shared" si="125"/>
        <v>0.1204073748262711</v>
      </c>
      <c r="K284" s="23">
        <f t="shared" si="128"/>
        <v>10074.320000000002</v>
      </c>
      <c r="L284" s="24">
        <v>1850.8399999999997</v>
      </c>
      <c r="M284" s="25">
        <f t="shared" si="126"/>
        <v>8223.4800000000014</v>
      </c>
      <c r="N284" s="26">
        <v>25251</v>
      </c>
      <c r="O284" s="27">
        <v>3224.1499999999978</v>
      </c>
      <c r="P284" s="28">
        <v>2135.9199999999996</v>
      </c>
      <c r="Q284" s="26">
        <v>16527</v>
      </c>
      <c r="R284" s="27">
        <v>2060.2600000000011</v>
      </c>
      <c r="S284" s="28">
        <v>1347.1400000000017</v>
      </c>
      <c r="T284" s="26">
        <v>21774</v>
      </c>
      <c r="U284" s="27">
        <v>2571.6900000000023</v>
      </c>
      <c r="V284" s="28">
        <v>1687.030000000002</v>
      </c>
      <c r="W284" s="26">
        <v>7298</v>
      </c>
      <c r="X284" s="27">
        <v>899.38999999999965</v>
      </c>
      <c r="Y284" s="28">
        <v>562.22000000000025</v>
      </c>
      <c r="Z284" s="26">
        <v>6421</v>
      </c>
      <c r="AA284" s="27">
        <v>773.72000000000025</v>
      </c>
      <c r="AB284" s="28">
        <v>420.96999999999969</v>
      </c>
      <c r="AC284" s="26">
        <v>6556.08</v>
      </c>
      <c r="AD284" s="27">
        <v>796.75000000000011</v>
      </c>
      <c r="AE284" s="28">
        <v>419.71999999999969</v>
      </c>
      <c r="AF284" s="26">
        <v>4258.68</v>
      </c>
      <c r="AG284" s="27">
        <v>482.6600000000002</v>
      </c>
      <c r="AH284" s="28">
        <v>213.08000000000004</v>
      </c>
      <c r="AI284" s="26">
        <v>9441.0600000000013</v>
      </c>
      <c r="AJ284" s="27">
        <v>1061.4700000000009</v>
      </c>
      <c r="AK284" s="28">
        <v>525.17999999999984</v>
      </c>
      <c r="AL284" s="26">
        <v>6578.82</v>
      </c>
      <c r="AM284" s="27">
        <v>752.46000000000026</v>
      </c>
      <c r="AN284" s="28">
        <v>393.85999999999967</v>
      </c>
      <c r="AO284" s="26">
        <v>18205.259999999998</v>
      </c>
      <c r="AP284" s="27">
        <v>2188.859999999996</v>
      </c>
      <c r="AQ284" s="28">
        <v>1220.6699999999996</v>
      </c>
      <c r="AR284" s="26">
        <v>10444.620000000001</v>
      </c>
      <c r="AS284" s="27">
        <v>1247.3499999999981</v>
      </c>
      <c r="AT284" s="28">
        <v>757.99999999999977</v>
      </c>
      <c r="AU284" s="26">
        <v>6657.12</v>
      </c>
      <c r="AV284" s="27">
        <v>727.5499999999995</v>
      </c>
      <c r="AW284" s="28">
        <v>390.53</v>
      </c>
    </row>
    <row r="285" spans="1:49" x14ac:dyDescent="0.25">
      <c r="A285" s="19">
        <v>276</v>
      </c>
      <c r="B285" s="80" t="s">
        <v>674</v>
      </c>
      <c r="C285" s="108">
        <v>0.25</v>
      </c>
      <c r="D285" s="108" t="s">
        <v>380</v>
      </c>
      <c r="E285" s="91">
        <v>40969</v>
      </c>
      <c r="F285" s="91">
        <v>41102</v>
      </c>
      <c r="G285" s="111" t="s">
        <v>459</v>
      </c>
      <c r="H285" s="87">
        <f t="shared" si="127"/>
        <v>581262.83999999985</v>
      </c>
      <c r="I285" s="21">
        <f t="shared" si="127"/>
        <v>72181.399999999965</v>
      </c>
      <c r="J285" s="22">
        <f t="shared" si="125"/>
        <v>0.12418031058032195</v>
      </c>
      <c r="K285" s="23">
        <f t="shared" si="128"/>
        <v>44522.020000000004</v>
      </c>
      <c r="L285" s="24">
        <v>7444.36</v>
      </c>
      <c r="M285" s="25">
        <f t="shared" si="126"/>
        <v>37077.660000000003</v>
      </c>
      <c r="N285" s="26">
        <v>86793</v>
      </c>
      <c r="O285" s="27">
        <v>11327.189999999981</v>
      </c>
      <c r="P285" s="28">
        <v>7622.9500000000016</v>
      </c>
      <c r="Q285" s="26">
        <v>59340.000000000007</v>
      </c>
      <c r="R285" s="27">
        <v>7575.049999999982</v>
      </c>
      <c r="S285" s="28">
        <v>5077.7099999999991</v>
      </c>
      <c r="T285" s="26">
        <v>52317.999999999985</v>
      </c>
      <c r="U285" s="27">
        <v>6578.3700000000026</v>
      </c>
      <c r="V285" s="28">
        <v>4415.1100000000006</v>
      </c>
      <c r="W285" s="26">
        <v>35630</v>
      </c>
      <c r="X285" s="27">
        <v>4496.6800000000012</v>
      </c>
      <c r="Y285" s="28">
        <v>2995.96</v>
      </c>
      <c r="Z285" s="26">
        <v>35694</v>
      </c>
      <c r="AA285" s="27">
        <v>4503.1599999999962</v>
      </c>
      <c r="AB285" s="28">
        <v>2709.389999999999</v>
      </c>
      <c r="AC285" s="26">
        <v>30999.35999999999</v>
      </c>
      <c r="AD285" s="27">
        <v>3848.5999999999963</v>
      </c>
      <c r="AE285" s="28">
        <v>2136.5500000000015</v>
      </c>
      <c r="AF285" s="26">
        <v>32233.379999999968</v>
      </c>
      <c r="AG285" s="27">
        <v>3680.5199999999995</v>
      </c>
      <c r="AH285" s="28">
        <v>1807.4899999999998</v>
      </c>
      <c r="AI285" s="26">
        <v>41330.639999999985</v>
      </c>
      <c r="AJ285" s="27">
        <v>4839.4500000000035</v>
      </c>
      <c r="AK285" s="28">
        <v>2618.1499999999992</v>
      </c>
      <c r="AL285" s="26">
        <v>24046.139999999996</v>
      </c>
      <c r="AM285" s="27">
        <v>2782.4300000000003</v>
      </c>
      <c r="AN285" s="28">
        <v>1458.2800000000002</v>
      </c>
      <c r="AO285" s="26">
        <v>62254.740000000005</v>
      </c>
      <c r="AP285" s="27">
        <v>7769.0600000000086</v>
      </c>
      <c r="AQ285" s="28">
        <v>4580.24</v>
      </c>
      <c r="AR285" s="26">
        <v>52093.07999999998</v>
      </c>
      <c r="AS285" s="27">
        <v>6438.1900000000069</v>
      </c>
      <c r="AT285" s="28">
        <v>3945.7500000000014</v>
      </c>
      <c r="AU285" s="26">
        <v>68530.5</v>
      </c>
      <c r="AV285" s="27">
        <v>8342.6999999999971</v>
      </c>
      <c r="AW285" s="28">
        <v>5154.4400000000005</v>
      </c>
    </row>
    <row r="286" spans="1:49" x14ac:dyDescent="0.25">
      <c r="A286" s="9">
        <v>277</v>
      </c>
      <c r="B286" s="80" t="s">
        <v>674</v>
      </c>
      <c r="C286" s="108">
        <v>0.25</v>
      </c>
      <c r="D286" s="108" t="s">
        <v>380</v>
      </c>
      <c r="E286" s="91">
        <v>41092</v>
      </c>
      <c r="F286" s="91">
        <v>41081</v>
      </c>
      <c r="G286" s="111" t="s">
        <v>457</v>
      </c>
      <c r="H286" s="87">
        <f t="shared" si="127"/>
        <v>190338.94</v>
      </c>
      <c r="I286" s="21">
        <f t="shared" si="127"/>
        <v>23019.53999999999</v>
      </c>
      <c r="J286" s="22">
        <f t="shared" si="125"/>
        <v>0.12093972993650164</v>
      </c>
      <c r="K286" s="23">
        <f t="shared" si="128"/>
        <v>13807.820000000002</v>
      </c>
      <c r="L286" s="24">
        <v>2476.56</v>
      </c>
      <c r="M286" s="25">
        <f t="shared" si="126"/>
        <v>11331.260000000002</v>
      </c>
      <c r="N286" s="26">
        <v>29142</v>
      </c>
      <c r="O286" s="27">
        <v>3724.860000000001</v>
      </c>
      <c r="P286" s="28">
        <v>2475.2399999999993</v>
      </c>
      <c r="Q286" s="26">
        <v>18999.999999999985</v>
      </c>
      <c r="R286" s="27">
        <v>2349.1799999999998</v>
      </c>
      <c r="S286" s="28">
        <v>1535.8899999999994</v>
      </c>
      <c r="T286" s="26">
        <v>23707.999999999996</v>
      </c>
      <c r="U286" s="27">
        <v>2856.5699999999961</v>
      </c>
      <c r="V286" s="28">
        <v>1879.5800000000002</v>
      </c>
      <c r="W286" s="26">
        <v>11255</v>
      </c>
      <c r="X286" s="27">
        <v>1381.1100000000006</v>
      </c>
      <c r="Y286" s="28">
        <v>881.45999999999981</v>
      </c>
      <c r="Z286" s="26">
        <v>10319</v>
      </c>
      <c r="AA286" s="27">
        <v>1267.9000000000001</v>
      </c>
      <c r="AB286" s="28">
        <v>696.63000000000045</v>
      </c>
      <c r="AC286" s="26">
        <v>10612.859999999999</v>
      </c>
      <c r="AD286" s="27">
        <v>1319.1000000000006</v>
      </c>
      <c r="AE286" s="28">
        <v>716.58000000000015</v>
      </c>
      <c r="AF286" s="26">
        <v>6410.9999999999982</v>
      </c>
      <c r="AG286" s="27">
        <v>730.87999999999965</v>
      </c>
      <c r="AH286" s="28">
        <v>329.99000000000018</v>
      </c>
      <c r="AI286" s="26">
        <v>13517.519999999999</v>
      </c>
      <c r="AJ286" s="27">
        <v>1551.2000000000007</v>
      </c>
      <c r="AK286" s="28">
        <v>761.42999999999972</v>
      </c>
      <c r="AL286" s="26">
        <v>7832.4</v>
      </c>
      <c r="AM286" s="27">
        <v>890.63999999999942</v>
      </c>
      <c r="AN286" s="28">
        <v>445.46000000000038</v>
      </c>
      <c r="AO286" s="26">
        <v>22160.039999999997</v>
      </c>
      <c r="AP286" s="27">
        <v>2692.8899999999967</v>
      </c>
      <c r="AQ286" s="28">
        <v>1514.8899999999992</v>
      </c>
      <c r="AR286" s="26">
        <v>12072.000000000004</v>
      </c>
      <c r="AS286" s="27">
        <v>1440.94</v>
      </c>
      <c r="AT286" s="28">
        <v>871.22000000000082</v>
      </c>
      <c r="AU286" s="26">
        <v>24309.119999999992</v>
      </c>
      <c r="AV286" s="27">
        <v>2814.2699999999968</v>
      </c>
      <c r="AW286" s="28">
        <v>1699.4500000000003</v>
      </c>
    </row>
    <row r="287" spans="1:49" x14ac:dyDescent="0.25">
      <c r="A287" s="9">
        <v>278</v>
      </c>
      <c r="B287" s="80" t="s">
        <v>675</v>
      </c>
      <c r="C287" s="108">
        <v>0.25</v>
      </c>
      <c r="D287" s="108" t="s">
        <v>380</v>
      </c>
      <c r="E287" s="91">
        <v>40969</v>
      </c>
      <c r="F287" s="91">
        <v>41081</v>
      </c>
      <c r="G287" s="111" t="s">
        <v>460</v>
      </c>
      <c r="H287" s="87">
        <f t="shared" si="127"/>
        <v>195768.51999999996</v>
      </c>
      <c r="I287" s="21">
        <f t="shared" si="127"/>
        <v>23673.000000000004</v>
      </c>
      <c r="J287" s="22">
        <f t="shared" si="125"/>
        <v>0.1209234252779763</v>
      </c>
      <c r="K287" s="23">
        <f t="shared" si="128"/>
        <v>14227.090000000002</v>
      </c>
      <c r="L287" s="24">
        <v>2567.8499999999995</v>
      </c>
      <c r="M287" s="25">
        <f t="shared" si="126"/>
        <v>11659.240000000002</v>
      </c>
      <c r="N287" s="26">
        <v>29776</v>
      </c>
      <c r="O287" s="27">
        <v>3792.3899999999994</v>
      </c>
      <c r="P287" s="28">
        <v>2515.2500000000009</v>
      </c>
      <c r="Q287" s="26">
        <v>18804.999999999982</v>
      </c>
      <c r="R287" s="27">
        <v>2327.7100000000009</v>
      </c>
      <c r="S287" s="28">
        <v>1528.3000000000011</v>
      </c>
      <c r="T287" s="26">
        <v>24989.000000000004</v>
      </c>
      <c r="U287" s="27">
        <v>3052.9699999999984</v>
      </c>
      <c r="V287" s="28">
        <v>2050.880000000001</v>
      </c>
      <c r="W287" s="26">
        <v>9996</v>
      </c>
      <c r="X287" s="27">
        <v>1203.3300000000013</v>
      </c>
      <c r="Y287" s="28">
        <v>747.43</v>
      </c>
      <c r="Z287" s="26">
        <v>10851</v>
      </c>
      <c r="AA287" s="27">
        <v>1325.8000000000018</v>
      </c>
      <c r="AB287" s="28">
        <v>722.41999999999985</v>
      </c>
      <c r="AC287" s="26">
        <v>11701.979999999998</v>
      </c>
      <c r="AD287" s="27">
        <v>1439.1100000000015</v>
      </c>
      <c r="AE287" s="28">
        <v>771.43000000000029</v>
      </c>
      <c r="AF287" s="26">
        <v>6178.4399999999987</v>
      </c>
      <c r="AG287" s="27">
        <v>695.84999999999968</v>
      </c>
      <c r="AH287" s="28">
        <v>302.65000000000009</v>
      </c>
      <c r="AI287" s="26">
        <v>13299.300000000001</v>
      </c>
      <c r="AJ287" s="27">
        <v>1519.5000000000009</v>
      </c>
      <c r="AK287" s="28">
        <v>756.51000000000045</v>
      </c>
      <c r="AL287" s="26">
        <v>8336.1000000000022</v>
      </c>
      <c r="AM287" s="27">
        <v>959.5100000000001</v>
      </c>
      <c r="AN287" s="28">
        <v>488.68999999999994</v>
      </c>
      <c r="AO287" s="26">
        <v>23421.05999999999</v>
      </c>
      <c r="AP287" s="27">
        <v>2853.5899999999956</v>
      </c>
      <c r="AQ287" s="28">
        <v>1619.1599999999994</v>
      </c>
      <c r="AR287" s="26">
        <v>14040.839999999993</v>
      </c>
      <c r="AS287" s="27">
        <v>1682.5300000000002</v>
      </c>
      <c r="AT287" s="28">
        <v>1024.6699999999998</v>
      </c>
      <c r="AU287" s="26">
        <v>24373.799999999992</v>
      </c>
      <c r="AV287" s="27">
        <v>2820.7100000000014</v>
      </c>
      <c r="AW287" s="28">
        <v>1699.6999999999982</v>
      </c>
    </row>
    <row r="288" spans="1:49" x14ac:dyDescent="0.25">
      <c r="A288" s="19">
        <v>279</v>
      </c>
      <c r="B288" s="80" t="s">
        <v>676</v>
      </c>
      <c r="C288" s="108">
        <v>0.25</v>
      </c>
      <c r="D288" s="108" t="s">
        <v>380</v>
      </c>
      <c r="E288" s="91">
        <v>40987</v>
      </c>
      <c r="F288" s="91">
        <v>41081</v>
      </c>
      <c r="G288" s="111" t="s">
        <v>460</v>
      </c>
      <c r="H288" s="87">
        <f t="shared" si="127"/>
        <v>174300.72</v>
      </c>
      <c r="I288" s="21">
        <f t="shared" si="127"/>
        <v>21072.259999999987</v>
      </c>
      <c r="J288" s="22">
        <f t="shared" si="125"/>
        <v>0.12089600088857916</v>
      </c>
      <c r="K288" s="23">
        <f t="shared" si="128"/>
        <v>12695.820000000003</v>
      </c>
      <c r="L288" s="24">
        <v>2245.5100000000002</v>
      </c>
      <c r="M288" s="25">
        <f t="shared" si="126"/>
        <v>10450.310000000003</v>
      </c>
      <c r="N288" s="26">
        <v>26488</v>
      </c>
      <c r="O288" s="27">
        <v>3379.66</v>
      </c>
      <c r="P288" s="28">
        <v>2237.7500000000009</v>
      </c>
      <c r="Q288" s="26">
        <v>18586.000000000007</v>
      </c>
      <c r="R288" s="27">
        <v>2305.8799999999992</v>
      </c>
      <c r="S288" s="28">
        <v>1511.9400000000005</v>
      </c>
      <c r="T288" s="26">
        <v>23585.000000000007</v>
      </c>
      <c r="U288" s="27">
        <v>2886.5799999999986</v>
      </c>
      <c r="V288" s="28">
        <v>1924.7100000000007</v>
      </c>
      <c r="W288" s="26">
        <v>9229</v>
      </c>
      <c r="X288" s="27">
        <v>1109.5200000000013</v>
      </c>
      <c r="Y288" s="28">
        <v>687.62000000000035</v>
      </c>
      <c r="Z288" s="26">
        <v>10210</v>
      </c>
      <c r="AA288" s="27">
        <v>1241.3900000000003</v>
      </c>
      <c r="AB288" s="28">
        <v>674.74000000000069</v>
      </c>
      <c r="AC288" s="26">
        <v>11076.84</v>
      </c>
      <c r="AD288" s="27">
        <v>1374.7599999999993</v>
      </c>
      <c r="AE288" s="28">
        <v>750.15</v>
      </c>
      <c r="AF288" s="26">
        <v>4651.6799999999948</v>
      </c>
      <c r="AG288" s="27">
        <v>520.1499999999993</v>
      </c>
      <c r="AH288" s="28">
        <v>227.83000000000004</v>
      </c>
      <c r="AI288" s="26">
        <v>12666.06</v>
      </c>
      <c r="AJ288" s="27">
        <v>1454.3899999999999</v>
      </c>
      <c r="AK288" s="28">
        <v>717.07000000000016</v>
      </c>
      <c r="AL288" s="26">
        <v>4318.0200000000004</v>
      </c>
      <c r="AM288" s="27">
        <v>462.00999999999976</v>
      </c>
      <c r="AN288" s="28">
        <v>239.60999999999999</v>
      </c>
      <c r="AO288" s="26">
        <v>22004.28</v>
      </c>
      <c r="AP288" s="27">
        <v>2660.7599999999952</v>
      </c>
      <c r="AQ288" s="28">
        <v>1496.4499999999996</v>
      </c>
      <c r="AR288" s="26">
        <v>12419.940000000004</v>
      </c>
      <c r="AS288" s="27">
        <v>1478.9399999999989</v>
      </c>
      <c r="AT288" s="28">
        <v>888.78000000000065</v>
      </c>
      <c r="AU288" s="26">
        <v>19065.899999999983</v>
      </c>
      <c r="AV288" s="27">
        <v>2198.2199999999971</v>
      </c>
      <c r="AW288" s="28">
        <v>1339.1699999999998</v>
      </c>
    </row>
    <row r="289" spans="1:49" x14ac:dyDescent="0.25">
      <c r="A289" s="9">
        <v>280</v>
      </c>
      <c r="B289" s="80" t="s">
        <v>677</v>
      </c>
      <c r="C289" s="108">
        <v>0.25</v>
      </c>
      <c r="D289" s="108" t="s">
        <v>380</v>
      </c>
      <c r="E289" s="91">
        <v>40976</v>
      </c>
      <c r="F289" s="91">
        <v>41081</v>
      </c>
      <c r="G289" s="111" t="s">
        <v>460</v>
      </c>
      <c r="H289" s="87">
        <f t="shared" si="127"/>
        <v>163037.65999999997</v>
      </c>
      <c r="I289" s="21">
        <f t="shared" si="127"/>
        <v>19852.09</v>
      </c>
      <c r="J289" s="22">
        <f t="shared" si="125"/>
        <v>0.12176383051621327</v>
      </c>
      <c r="K289" s="23">
        <f t="shared" si="128"/>
        <v>11873.23</v>
      </c>
      <c r="L289" s="24">
        <v>2121.8200000000002</v>
      </c>
      <c r="M289" s="25">
        <f t="shared" si="126"/>
        <v>9751.41</v>
      </c>
      <c r="N289" s="26">
        <v>26206</v>
      </c>
      <c r="O289" s="27">
        <v>3339.9799999999987</v>
      </c>
      <c r="P289" s="28">
        <v>2218.0100000000002</v>
      </c>
      <c r="Q289" s="26">
        <v>19145</v>
      </c>
      <c r="R289" s="27">
        <v>2382.1100000000019</v>
      </c>
      <c r="S289" s="28">
        <v>1548.3899999999999</v>
      </c>
      <c r="T289" s="26">
        <v>24399.000000000007</v>
      </c>
      <c r="U289" s="27">
        <v>3024.7000000000007</v>
      </c>
      <c r="V289" s="28">
        <v>2010.9099999999994</v>
      </c>
      <c r="W289" s="26">
        <v>10546</v>
      </c>
      <c r="X289" s="27">
        <v>1285.9700000000018</v>
      </c>
      <c r="Y289" s="28">
        <v>814.11999999999989</v>
      </c>
      <c r="Z289" s="26">
        <v>10279</v>
      </c>
      <c r="AA289" s="27">
        <v>1263.5400000000016</v>
      </c>
      <c r="AB289" s="28">
        <v>699.51000000000022</v>
      </c>
      <c r="AC289" s="26">
        <v>10947.839999999997</v>
      </c>
      <c r="AD289" s="27">
        <v>1362.8100000000006</v>
      </c>
      <c r="AE289" s="28">
        <v>740.11999999999966</v>
      </c>
      <c r="AF289" s="26">
        <v>5339.8199999999988</v>
      </c>
      <c r="AG289" s="27">
        <v>610.90999999999963</v>
      </c>
      <c r="AH289" s="28">
        <v>278.95</v>
      </c>
      <c r="AI289" s="26">
        <v>13806.960000000001</v>
      </c>
      <c r="AJ289" s="27">
        <v>1593.1900000000003</v>
      </c>
      <c r="AK289" s="28">
        <v>784.22999999999979</v>
      </c>
      <c r="AL289" s="26">
        <v>7141.1400000000012</v>
      </c>
      <c r="AM289" s="27">
        <v>804.10000000000036</v>
      </c>
      <c r="AN289" s="28">
        <v>415.62000000000006</v>
      </c>
      <c r="AO289" s="26">
        <v>20835.359999999997</v>
      </c>
      <c r="AP289" s="27">
        <v>2517.2199999999939</v>
      </c>
      <c r="AQ289" s="28">
        <v>1394.0799999999995</v>
      </c>
      <c r="AR289" s="26">
        <v>9810.2999999999956</v>
      </c>
      <c r="AS289" s="27">
        <v>1156.0399999999993</v>
      </c>
      <c r="AT289" s="28">
        <v>701.7199999999998</v>
      </c>
      <c r="AU289" s="26">
        <v>4581.24</v>
      </c>
      <c r="AV289" s="27">
        <v>511.52000000000032</v>
      </c>
      <c r="AW289" s="28">
        <v>267.57000000000016</v>
      </c>
    </row>
    <row r="290" spans="1:49" x14ac:dyDescent="0.25">
      <c r="A290" s="9">
        <v>281</v>
      </c>
      <c r="B290" s="80" t="s">
        <v>678</v>
      </c>
      <c r="C290" s="108">
        <v>0.25</v>
      </c>
      <c r="D290" s="108" t="s">
        <v>380</v>
      </c>
      <c r="E290" s="91">
        <v>40976</v>
      </c>
      <c r="F290" s="91">
        <v>41081</v>
      </c>
      <c r="G290" s="111" t="s">
        <v>460</v>
      </c>
      <c r="H290" s="87">
        <f t="shared" si="127"/>
        <v>139757.56</v>
      </c>
      <c r="I290" s="21">
        <f t="shared" si="127"/>
        <v>16712.59</v>
      </c>
      <c r="J290" s="22">
        <f t="shared" si="125"/>
        <v>0.11958272597203329</v>
      </c>
      <c r="K290" s="23">
        <f t="shared" si="128"/>
        <v>9832.2599999999966</v>
      </c>
      <c r="L290" s="24">
        <v>1787.9500000000003</v>
      </c>
      <c r="M290" s="25">
        <f t="shared" si="126"/>
        <v>8044.3099999999959</v>
      </c>
      <c r="N290" s="26">
        <v>0</v>
      </c>
      <c r="O290" s="27">
        <v>0</v>
      </c>
      <c r="P290" s="28">
        <v>0</v>
      </c>
      <c r="Q290" s="26">
        <v>14807</v>
      </c>
      <c r="R290" s="27">
        <v>1838.5300000000002</v>
      </c>
      <c r="S290" s="28">
        <v>1187.8399999999997</v>
      </c>
      <c r="T290" s="26">
        <v>24865</v>
      </c>
      <c r="U290" s="27">
        <v>2986.6300000000037</v>
      </c>
      <c r="V290" s="28">
        <v>1966.5499999999986</v>
      </c>
      <c r="W290" s="26">
        <v>8383</v>
      </c>
      <c r="X290" s="27">
        <v>1027.1800000000012</v>
      </c>
      <c r="Y290" s="28">
        <v>651.65999999999985</v>
      </c>
      <c r="Z290" s="26">
        <v>8624</v>
      </c>
      <c r="AA290" s="27">
        <v>1063.4600000000005</v>
      </c>
      <c r="AB290" s="28">
        <v>577.4899999999999</v>
      </c>
      <c r="AC290" s="26">
        <v>9312.2999999999993</v>
      </c>
      <c r="AD290" s="27">
        <v>1159.8400000000008</v>
      </c>
      <c r="AE290" s="28">
        <v>635.85000000000025</v>
      </c>
      <c r="AF290" s="26">
        <v>4662.2199999999966</v>
      </c>
      <c r="AG290" s="27">
        <v>533.82000000000016</v>
      </c>
      <c r="AH290" s="28">
        <v>244.7000000000001</v>
      </c>
      <c r="AI290" s="26">
        <v>12754.44</v>
      </c>
      <c r="AJ290" s="27">
        <v>1467.65</v>
      </c>
      <c r="AK290" s="28">
        <v>720.19999999999993</v>
      </c>
      <c r="AL290" s="26">
        <v>6116.8799999999983</v>
      </c>
      <c r="AM290" s="27">
        <v>687.17000000000019</v>
      </c>
      <c r="AN290" s="28">
        <v>354.66999999999979</v>
      </c>
      <c r="AO290" s="26">
        <v>19915.140000000003</v>
      </c>
      <c r="AP290" s="27">
        <v>2403.5199999999977</v>
      </c>
      <c r="AQ290" s="28">
        <v>1343.4499999999996</v>
      </c>
      <c r="AR290" s="26">
        <v>10166.279999999997</v>
      </c>
      <c r="AS290" s="27">
        <v>1216.5099999999984</v>
      </c>
      <c r="AT290" s="28">
        <v>736.61999999999966</v>
      </c>
      <c r="AU290" s="26">
        <v>20151.299999999992</v>
      </c>
      <c r="AV290" s="27">
        <v>2328.2799999999975</v>
      </c>
      <c r="AW290" s="28">
        <v>1413.23</v>
      </c>
    </row>
    <row r="291" spans="1:49" x14ac:dyDescent="0.25">
      <c r="A291" s="19">
        <v>282</v>
      </c>
      <c r="B291" s="80" t="s">
        <v>679</v>
      </c>
      <c r="C291" s="108">
        <v>0.25</v>
      </c>
      <c r="D291" s="108" t="s">
        <v>380</v>
      </c>
      <c r="E291" s="91">
        <v>41050</v>
      </c>
      <c r="F291" s="91">
        <v>41081</v>
      </c>
      <c r="G291" s="111" t="s">
        <v>460</v>
      </c>
      <c r="H291" s="87">
        <f t="shared" si="127"/>
        <v>112309.56</v>
      </c>
      <c r="I291" s="21">
        <f t="shared" si="127"/>
        <v>13664.900000000007</v>
      </c>
      <c r="J291" s="22">
        <f t="shared" si="125"/>
        <v>0.12167174370552256</v>
      </c>
      <c r="K291" s="23">
        <f t="shared" si="128"/>
        <v>8260.99</v>
      </c>
      <c r="L291" s="24">
        <v>1518.3999999999996</v>
      </c>
      <c r="M291" s="25">
        <f t="shared" si="126"/>
        <v>6742.59</v>
      </c>
      <c r="N291" s="26">
        <v>25814</v>
      </c>
      <c r="O291" s="27">
        <v>3292.7100000000019</v>
      </c>
      <c r="P291" s="28">
        <v>2168.1500000000005</v>
      </c>
      <c r="Q291" s="26">
        <v>15858</v>
      </c>
      <c r="R291" s="27">
        <v>1946.5600000000034</v>
      </c>
      <c r="S291" s="28">
        <v>1262.1000000000008</v>
      </c>
      <c r="T291" s="26">
        <v>22536</v>
      </c>
      <c r="U291" s="27">
        <v>2752.3400000000006</v>
      </c>
      <c r="V291" s="28">
        <v>1834.6199999999992</v>
      </c>
      <c r="W291" s="26">
        <v>6865</v>
      </c>
      <c r="X291" s="27">
        <v>822.74000000000024</v>
      </c>
      <c r="Y291" s="28">
        <v>501.38000000000005</v>
      </c>
      <c r="Z291" s="26">
        <v>7854</v>
      </c>
      <c r="AA291" s="27">
        <v>956.71000000000129</v>
      </c>
      <c r="AB291" s="28">
        <v>518.37999999999977</v>
      </c>
      <c r="AC291" s="26">
        <v>8629.619999999999</v>
      </c>
      <c r="AD291" s="27">
        <v>1063.5400000000009</v>
      </c>
      <c r="AE291" s="28">
        <v>576.83000000000038</v>
      </c>
      <c r="AF291" s="26">
        <v>4902.2999999999984</v>
      </c>
      <c r="AG291" s="27">
        <v>560.35999999999956</v>
      </c>
      <c r="AH291" s="28">
        <v>253.15999999999991</v>
      </c>
      <c r="AI291" s="26">
        <v>10826.220000000001</v>
      </c>
      <c r="AJ291" s="27">
        <v>1229.3700000000008</v>
      </c>
      <c r="AK291" s="28">
        <v>610.56999999999994</v>
      </c>
      <c r="AL291" s="26">
        <v>2210.64</v>
      </c>
      <c r="AM291" s="27">
        <v>244.84999999999997</v>
      </c>
      <c r="AN291" s="28">
        <v>81.700000000000031</v>
      </c>
      <c r="AO291" s="26">
        <v>10.440000000000001</v>
      </c>
      <c r="AP291" s="27">
        <v>1.1400000000000001</v>
      </c>
      <c r="AQ291" s="28">
        <v>0.28000000000000003</v>
      </c>
      <c r="AR291" s="26">
        <v>1.56</v>
      </c>
      <c r="AS291" s="27">
        <v>0.17</v>
      </c>
      <c r="AT291" s="28">
        <v>0.06</v>
      </c>
      <c r="AU291" s="26">
        <v>6801.7800000000007</v>
      </c>
      <c r="AV291" s="27">
        <v>794.40999999999963</v>
      </c>
      <c r="AW291" s="28">
        <v>453.75999999999988</v>
      </c>
    </row>
    <row r="292" spans="1:49" x14ac:dyDescent="0.25">
      <c r="A292" s="9">
        <v>283</v>
      </c>
      <c r="B292" s="80" t="s">
        <v>250</v>
      </c>
      <c r="C292" s="108">
        <v>0.2</v>
      </c>
      <c r="D292" s="108" t="s">
        <v>380</v>
      </c>
      <c r="E292" s="91">
        <v>40365</v>
      </c>
      <c r="F292" s="91">
        <v>40365</v>
      </c>
      <c r="G292" s="111" t="s">
        <v>649</v>
      </c>
      <c r="H292" s="87">
        <f t="shared" si="127"/>
        <v>147940.59999999998</v>
      </c>
      <c r="I292" s="21">
        <f t="shared" si="127"/>
        <v>19194.600000000006</v>
      </c>
      <c r="J292" s="22">
        <f t="shared" si="125"/>
        <v>0.12974531670143294</v>
      </c>
      <c r="K292" s="23">
        <f t="shared" si="128"/>
        <v>12019.659999999998</v>
      </c>
      <c r="L292" s="24">
        <v>2091.02</v>
      </c>
      <c r="M292" s="25">
        <f t="shared" si="126"/>
        <v>9928.6399999999976</v>
      </c>
      <c r="N292" s="26">
        <v>26445</v>
      </c>
      <c r="O292" s="27">
        <v>3580.679999999998</v>
      </c>
      <c r="P292" s="28">
        <v>2428.1399999999994</v>
      </c>
      <c r="Q292" s="26">
        <v>14319</v>
      </c>
      <c r="R292" s="27">
        <v>1890.4800000000002</v>
      </c>
      <c r="S292" s="28">
        <v>1278.0199999999998</v>
      </c>
      <c r="T292" s="26">
        <v>17404</v>
      </c>
      <c r="U292" s="27">
        <v>2288.2400000000021</v>
      </c>
      <c r="V292" s="28">
        <v>1584.1799999999996</v>
      </c>
      <c r="W292" s="26">
        <v>8501</v>
      </c>
      <c r="X292" s="27">
        <v>1116.0100000000014</v>
      </c>
      <c r="Y292" s="28">
        <v>737.88000000000034</v>
      </c>
      <c r="Z292" s="26">
        <v>9814</v>
      </c>
      <c r="AA292" s="27">
        <v>1282.8700000000019</v>
      </c>
      <c r="AB292" s="28">
        <v>769.45999999999935</v>
      </c>
      <c r="AC292" s="26">
        <v>9236</v>
      </c>
      <c r="AD292" s="27">
        <v>1207.3900000000001</v>
      </c>
      <c r="AE292" s="28">
        <v>685.58000000000038</v>
      </c>
      <c r="AF292" s="26">
        <v>7305.6</v>
      </c>
      <c r="AG292" s="27">
        <v>878.23999999999955</v>
      </c>
      <c r="AH292" s="28">
        <v>409.42</v>
      </c>
      <c r="AI292" s="26">
        <v>9527.2000000000007</v>
      </c>
      <c r="AJ292" s="27">
        <v>1167.6100000000019</v>
      </c>
      <c r="AK292" s="28">
        <v>637.61</v>
      </c>
      <c r="AL292" s="26">
        <v>5528</v>
      </c>
      <c r="AM292" s="27">
        <v>674.09000000000015</v>
      </c>
      <c r="AN292" s="28">
        <v>351.84999999999991</v>
      </c>
      <c r="AO292" s="26">
        <v>15666.800000000001</v>
      </c>
      <c r="AP292" s="27">
        <v>2055.1399999999971</v>
      </c>
      <c r="AQ292" s="28">
        <v>1229.5399999999986</v>
      </c>
      <c r="AR292" s="26">
        <v>8684.8000000000011</v>
      </c>
      <c r="AS292" s="27">
        <v>1106.0999999999999</v>
      </c>
      <c r="AT292" s="28">
        <v>679.20999999999981</v>
      </c>
      <c r="AU292" s="26">
        <v>15509.199999999993</v>
      </c>
      <c r="AV292" s="27">
        <v>1947.7500000000023</v>
      </c>
      <c r="AW292" s="28">
        <v>1228.7700000000004</v>
      </c>
    </row>
    <row r="293" spans="1:49" x14ac:dyDescent="0.25">
      <c r="A293" s="9">
        <v>284</v>
      </c>
      <c r="B293" s="80" t="s">
        <v>251</v>
      </c>
      <c r="C293" s="108">
        <v>0.2</v>
      </c>
      <c r="D293" s="108" t="s">
        <v>380</v>
      </c>
      <c r="E293" s="91">
        <v>40365</v>
      </c>
      <c r="F293" s="91">
        <v>40365</v>
      </c>
      <c r="G293" s="111" t="s">
        <v>649</v>
      </c>
      <c r="H293" s="87">
        <f t="shared" si="127"/>
        <v>156122.19999999998</v>
      </c>
      <c r="I293" s="21">
        <f t="shared" si="127"/>
        <v>20187.750000000011</v>
      </c>
      <c r="J293" s="22">
        <f t="shared" si="125"/>
        <v>0.12930736307840918</v>
      </c>
      <c r="K293" s="23">
        <f t="shared" si="128"/>
        <v>12610.140000000001</v>
      </c>
      <c r="L293" s="24">
        <v>2187.83</v>
      </c>
      <c r="M293" s="25">
        <f t="shared" si="126"/>
        <v>10422.310000000001</v>
      </c>
      <c r="N293" s="26">
        <v>30209</v>
      </c>
      <c r="O293" s="27">
        <v>4100.68</v>
      </c>
      <c r="P293" s="28">
        <v>2785.14</v>
      </c>
      <c r="Q293" s="26">
        <v>13687</v>
      </c>
      <c r="R293" s="27">
        <v>1815.6700000000058</v>
      </c>
      <c r="S293" s="28">
        <v>1227.1200000000003</v>
      </c>
      <c r="T293" s="26">
        <v>16018</v>
      </c>
      <c r="U293" s="27">
        <v>2101.1800000000003</v>
      </c>
      <c r="V293" s="28">
        <v>1445.0200000000011</v>
      </c>
      <c r="W293" s="26">
        <v>8914</v>
      </c>
      <c r="X293" s="27">
        <v>1170.430000000001</v>
      </c>
      <c r="Y293" s="28">
        <v>771.31</v>
      </c>
      <c r="Z293" s="26">
        <v>9695</v>
      </c>
      <c r="AA293" s="27">
        <v>1177.1700000000021</v>
      </c>
      <c r="AB293" s="28">
        <v>670.50999999999931</v>
      </c>
      <c r="AC293" s="26">
        <v>8839.6000000000022</v>
      </c>
      <c r="AD293" s="27">
        <v>1147.5400000000006</v>
      </c>
      <c r="AE293" s="28">
        <v>646.0300000000002</v>
      </c>
      <c r="AF293" s="26">
        <v>7795.2000000000025</v>
      </c>
      <c r="AG293" s="27">
        <v>931.1600000000002</v>
      </c>
      <c r="AH293" s="28">
        <v>440.5100000000005</v>
      </c>
      <c r="AI293" s="26">
        <v>10088.000000000002</v>
      </c>
      <c r="AJ293" s="27">
        <v>1237.3700000000008</v>
      </c>
      <c r="AK293" s="28">
        <v>665.29999999999984</v>
      </c>
      <c r="AL293" s="26">
        <v>5883.2000000000025</v>
      </c>
      <c r="AM293" s="27">
        <v>716.64999999999975</v>
      </c>
      <c r="AN293" s="28">
        <v>377.71000000000021</v>
      </c>
      <c r="AO293" s="26">
        <v>15756.399999999996</v>
      </c>
      <c r="AP293" s="27">
        <v>2071.149999999996</v>
      </c>
      <c r="AQ293" s="28">
        <v>1238.4099999999994</v>
      </c>
      <c r="AR293" s="26">
        <v>13262.799999999997</v>
      </c>
      <c r="AS293" s="27">
        <v>1717.7200000000007</v>
      </c>
      <c r="AT293" s="28">
        <v>1078.22</v>
      </c>
      <c r="AU293" s="26">
        <v>15974.000000000002</v>
      </c>
      <c r="AV293" s="27">
        <v>2001.0300000000025</v>
      </c>
      <c r="AW293" s="28">
        <v>1264.8600000000008</v>
      </c>
    </row>
    <row r="294" spans="1:49" x14ac:dyDescent="0.25">
      <c r="A294" s="19">
        <v>285</v>
      </c>
      <c r="B294" s="80" t="s">
        <v>252</v>
      </c>
      <c r="C294" s="108">
        <v>0.2</v>
      </c>
      <c r="D294" s="108" t="s">
        <v>380</v>
      </c>
      <c r="E294" s="91">
        <v>40365</v>
      </c>
      <c r="F294" s="91">
        <v>40365</v>
      </c>
      <c r="G294" s="111" t="s">
        <v>649</v>
      </c>
      <c r="H294" s="87">
        <f t="shared" si="127"/>
        <v>153983</v>
      </c>
      <c r="I294" s="21">
        <f t="shared" si="127"/>
        <v>19983.270000000015</v>
      </c>
      <c r="J294" s="22">
        <f t="shared" si="125"/>
        <v>0.12977581940863611</v>
      </c>
      <c r="K294" s="23">
        <f t="shared" si="128"/>
        <v>12535.079999999998</v>
      </c>
      <c r="L294" s="24">
        <v>2183.9900000000002</v>
      </c>
      <c r="M294" s="25">
        <f t="shared" si="126"/>
        <v>10351.089999999998</v>
      </c>
      <c r="N294" s="26">
        <v>29015</v>
      </c>
      <c r="O294" s="27">
        <v>3944.3199999999997</v>
      </c>
      <c r="P294" s="28">
        <v>2681.22</v>
      </c>
      <c r="Q294" s="26">
        <v>14407</v>
      </c>
      <c r="R294" s="27">
        <v>1894.0000000000039</v>
      </c>
      <c r="S294" s="28">
        <v>1276.6899999999987</v>
      </c>
      <c r="T294" s="26">
        <v>17478</v>
      </c>
      <c r="U294" s="27">
        <v>2294.680000000003</v>
      </c>
      <c r="V294" s="28">
        <v>1587.7500000000005</v>
      </c>
      <c r="W294" s="26">
        <v>7830</v>
      </c>
      <c r="X294" s="27">
        <v>1029.1600000000014</v>
      </c>
      <c r="Y294" s="28">
        <v>682.05</v>
      </c>
      <c r="Z294" s="26">
        <v>9593</v>
      </c>
      <c r="AA294" s="27">
        <v>1247.4800000000014</v>
      </c>
      <c r="AB294" s="28">
        <v>746.8799999999992</v>
      </c>
      <c r="AC294" s="26">
        <v>8611.5999999999985</v>
      </c>
      <c r="AD294" s="27">
        <v>1128.9599999999998</v>
      </c>
      <c r="AE294" s="28">
        <v>643.80000000000018</v>
      </c>
      <c r="AF294" s="26">
        <v>7213.6</v>
      </c>
      <c r="AG294" s="27">
        <v>861.35999999999922</v>
      </c>
      <c r="AH294" s="28">
        <v>401.91999999999985</v>
      </c>
      <c r="AI294" s="26">
        <v>9320.4000000000051</v>
      </c>
      <c r="AJ294" s="27">
        <v>1142.5000000000011</v>
      </c>
      <c r="AK294" s="28">
        <v>613.71000000000015</v>
      </c>
      <c r="AL294" s="26">
        <v>5645.5999999999985</v>
      </c>
      <c r="AM294" s="27">
        <v>687.07999999999993</v>
      </c>
      <c r="AN294" s="28">
        <v>358.30999999999983</v>
      </c>
      <c r="AO294" s="26">
        <v>16825.199999999997</v>
      </c>
      <c r="AP294" s="27">
        <v>2205.6300000000037</v>
      </c>
      <c r="AQ294" s="28">
        <v>1314.94</v>
      </c>
      <c r="AR294" s="26">
        <v>12319.6</v>
      </c>
      <c r="AS294" s="27">
        <v>1590.9300000000019</v>
      </c>
      <c r="AT294" s="28">
        <v>995.50000000000034</v>
      </c>
      <c r="AU294" s="26">
        <v>15723.999999999995</v>
      </c>
      <c r="AV294" s="27">
        <v>1957.1700000000023</v>
      </c>
      <c r="AW294" s="28">
        <v>1232.3100000000002</v>
      </c>
    </row>
    <row r="295" spans="1:49" x14ac:dyDescent="0.25">
      <c r="A295" s="9">
        <v>286</v>
      </c>
      <c r="B295" s="80" t="s">
        <v>253</v>
      </c>
      <c r="C295" s="108">
        <v>0.2</v>
      </c>
      <c r="D295" s="108" t="s">
        <v>380</v>
      </c>
      <c r="E295" s="91">
        <v>40365</v>
      </c>
      <c r="F295" s="91">
        <v>40365</v>
      </c>
      <c r="G295" s="111" t="s">
        <v>649</v>
      </c>
      <c r="H295" s="87">
        <f t="shared" si="127"/>
        <v>127672.00000000001</v>
      </c>
      <c r="I295" s="21">
        <f t="shared" si="127"/>
        <v>16397.600000000013</v>
      </c>
      <c r="J295" s="22">
        <f t="shared" si="125"/>
        <v>0.12843536562441266</v>
      </c>
      <c r="K295" s="23">
        <f t="shared" si="128"/>
        <v>10146.910000000002</v>
      </c>
      <c r="L295" s="24">
        <v>1810.45</v>
      </c>
      <c r="M295" s="25">
        <f t="shared" si="126"/>
        <v>8336.4600000000009</v>
      </c>
      <c r="N295" s="26">
        <v>21294</v>
      </c>
      <c r="O295" s="27">
        <v>2860.1700000000042</v>
      </c>
      <c r="P295" s="28">
        <v>1933.1100000000001</v>
      </c>
      <c r="Q295" s="26">
        <v>10770</v>
      </c>
      <c r="R295" s="27">
        <v>1392.8500000000004</v>
      </c>
      <c r="S295" s="28">
        <v>929.26999999999975</v>
      </c>
      <c r="T295" s="26">
        <v>14233</v>
      </c>
      <c r="U295" s="27">
        <v>1841.1000000000017</v>
      </c>
      <c r="V295" s="28">
        <v>1268.1600000000001</v>
      </c>
      <c r="W295" s="26">
        <v>7604</v>
      </c>
      <c r="X295" s="27">
        <v>965.74999999999977</v>
      </c>
      <c r="Y295" s="28">
        <v>623.41000000000008</v>
      </c>
      <c r="Z295" s="26">
        <v>9203</v>
      </c>
      <c r="AA295" s="27">
        <v>1209.1100000000006</v>
      </c>
      <c r="AB295" s="28">
        <v>728.84999999999991</v>
      </c>
      <c r="AC295" s="26">
        <v>8353.6</v>
      </c>
      <c r="AD295" s="27">
        <v>1093.2699999999995</v>
      </c>
      <c r="AE295" s="28">
        <v>618.94000000000005</v>
      </c>
      <c r="AF295" s="26">
        <v>6786.0000000000018</v>
      </c>
      <c r="AG295" s="27">
        <v>808.18999999999971</v>
      </c>
      <c r="AH295" s="28">
        <v>370.19000000000017</v>
      </c>
      <c r="AI295" s="26">
        <v>9174.7999999999993</v>
      </c>
      <c r="AJ295" s="27">
        <v>1126.2400000000011</v>
      </c>
      <c r="AK295" s="28">
        <v>604.36000000000013</v>
      </c>
      <c r="AL295" s="26">
        <v>4919.1999999999989</v>
      </c>
      <c r="AM295" s="27">
        <v>594.43000000000018</v>
      </c>
      <c r="AN295" s="28">
        <v>308.12</v>
      </c>
      <c r="AO295" s="26">
        <v>13216.8</v>
      </c>
      <c r="AP295" s="27">
        <v>1727.11</v>
      </c>
      <c r="AQ295" s="28">
        <v>1020.2199999999988</v>
      </c>
      <c r="AR295" s="26">
        <v>9219.6</v>
      </c>
      <c r="AS295" s="27">
        <v>1179.06</v>
      </c>
      <c r="AT295" s="28">
        <v>735.54000000000065</v>
      </c>
      <c r="AU295" s="26">
        <v>12897.999999999996</v>
      </c>
      <c r="AV295" s="27">
        <v>1600.3200000000029</v>
      </c>
      <c r="AW295" s="28">
        <v>1006.7400000000018</v>
      </c>
    </row>
    <row r="296" spans="1:49" ht="15.75" thickBot="1" x14ac:dyDescent="0.3">
      <c r="A296" s="82">
        <v>287</v>
      </c>
      <c r="B296" s="81" t="s">
        <v>651</v>
      </c>
      <c r="C296" s="109">
        <v>20.07</v>
      </c>
      <c r="D296" s="109" t="s">
        <v>380</v>
      </c>
      <c r="E296" s="93">
        <v>41016</v>
      </c>
      <c r="F296" s="93">
        <v>41016</v>
      </c>
      <c r="G296" s="153" t="s">
        <v>650</v>
      </c>
      <c r="H296" s="106">
        <f t="shared" si="127"/>
        <v>28018519.624380901</v>
      </c>
      <c r="I296" s="38">
        <f t="shared" si="127"/>
        <v>2895481.4199999934</v>
      </c>
      <c r="J296" s="39">
        <f t="shared" si="125"/>
        <v>0.10334169894830667</v>
      </c>
      <c r="K296" s="40">
        <f t="shared" si="128"/>
        <v>1648269.0399999996</v>
      </c>
      <c r="L296" s="41">
        <v>317477.87</v>
      </c>
      <c r="M296" s="42">
        <f t="shared" si="126"/>
        <v>1330791.1699999995</v>
      </c>
      <c r="N296" s="43">
        <v>5747297</v>
      </c>
      <c r="O296" s="44">
        <v>605605.7799999991</v>
      </c>
      <c r="P296" s="45">
        <v>364136.50999999966</v>
      </c>
      <c r="Q296" s="43">
        <v>4458806</v>
      </c>
      <c r="R296" s="44">
        <v>469769.17999999854</v>
      </c>
      <c r="S296" s="45">
        <v>282981.66000000009</v>
      </c>
      <c r="T296" s="43">
        <v>5379970</v>
      </c>
      <c r="U296" s="44">
        <v>565116.43999999843</v>
      </c>
      <c r="V296" s="45">
        <v>345200.66000000015</v>
      </c>
      <c r="W296" s="43">
        <v>3883339</v>
      </c>
      <c r="X296" s="44">
        <v>404275.47999999934</v>
      </c>
      <c r="Y296" s="45">
        <v>244766.16999999972</v>
      </c>
      <c r="Z296" s="43">
        <v>3065027</v>
      </c>
      <c r="AA296" s="44">
        <v>315702.98999999958</v>
      </c>
      <c r="AB296" s="45">
        <v>163700.35</v>
      </c>
      <c r="AC296" s="43">
        <v>2603395.0746971001</v>
      </c>
      <c r="AD296" s="44">
        <v>251366.86999999918</v>
      </c>
      <c r="AE296" s="45">
        <v>113662.11000000007</v>
      </c>
      <c r="AF296" s="43">
        <v>2880685.5496838</v>
      </c>
      <c r="AG296" s="44">
        <v>283644.67999999918</v>
      </c>
      <c r="AH296" s="45">
        <v>133821.5799999999</v>
      </c>
      <c r="AI296" s="43">
        <v>0</v>
      </c>
      <c r="AJ296" s="44">
        <v>0</v>
      </c>
      <c r="AK296" s="45">
        <v>0</v>
      </c>
      <c r="AL296" s="43">
        <v>0</v>
      </c>
      <c r="AM296" s="44">
        <v>0</v>
      </c>
      <c r="AN296" s="45">
        <v>0</v>
      </c>
      <c r="AO296" s="43">
        <v>0</v>
      </c>
      <c r="AP296" s="44">
        <v>0</v>
      </c>
      <c r="AQ296" s="45">
        <v>0</v>
      </c>
      <c r="AR296" s="43">
        <v>0</v>
      </c>
      <c r="AS296" s="44">
        <v>0</v>
      </c>
      <c r="AT296" s="45">
        <v>0</v>
      </c>
      <c r="AU296" s="43">
        <v>0</v>
      </c>
      <c r="AV296" s="44">
        <v>0</v>
      </c>
      <c r="AW296" s="45">
        <v>0</v>
      </c>
    </row>
    <row r="297" spans="1:49" x14ac:dyDescent="0.25">
      <c r="A297" s="146"/>
      <c r="B297" s="147"/>
      <c r="C297" s="148"/>
      <c r="D297" s="148"/>
      <c r="E297" s="149"/>
      <c r="F297" s="149"/>
      <c r="G297" s="154" t="s">
        <v>701</v>
      </c>
      <c r="H297" s="150">
        <f>SUM(H244:H296)</f>
        <v>87785565.153142437</v>
      </c>
      <c r="I297" s="150">
        <f t="shared" ref="I297:AW297" si="129">SUM(I244:I296)</f>
        <v>9418440.8335999921</v>
      </c>
      <c r="J297" s="150"/>
      <c r="K297" s="150">
        <f t="shared" si="129"/>
        <v>5357243.1547999997</v>
      </c>
      <c r="L297" s="150">
        <f t="shared" si="129"/>
        <v>983517.29999999981</v>
      </c>
      <c r="M297" s="150">
        <f t="shared" si="129"/>
        <v>4373725.8548000008</v>
      </c>
      <c r="N297" s="150">
        <f t="shared" si="129"/>
        <v>14049177.693592625</v>
      </c>
      <c r="O297" s="150">
        <f t="shared" si="129"/>
        <v>1529237.879999999</v>
      </c>
      <c r="P297" s="150">
        <f t="shared" si="129"/>
        <v>934342.59999999951</v>
      </c>
      <c r="Q297" s="150">
        <f t="shared" si="129"/>
        <v>10465700.778235439</v>
      </c>
      <c r="R297" s="150">
        <f t="shared" si="129"/>
        <v>1130640.4735999983</v>
      </c>
      <c r="S297" s="150">
        <f t="shared" si="129"/>
        <v>690062.54480000027</v>
      </c>
      <c r="T297" s="150">
        <f t="shared" si="129"/>
        <v>11618120.4423768</v>
      </c>
      <c r="U297" s="150">
        <f t="shared" si="129"/>
        <v>1250613.5199999982</v>
      </c>
      <c r="V297" s="150">
        <f t="shared" si="129"/>
        <v>775822.38000000035</v>
      </c>
      <c r="W297" s="150">
        <f t="shared" si="129"/>
        <v>7918345.3737297002</v>
      </c>
      <c r="X297" s="150">
        <f t="shared" si="129"/>
        <v>835441.72999999928</v>
      </c>
      <c r="Y297" s="150">
        <f t="shared" si="129"/>
        <v>505969.89999999985</v>
      </c>
      <c r="Z297" s="150">
        <f t="shared" si="129"/>
        <v>6654334.1857270012</v>
      </c>
      <c r="AA297" s="150">
        <f t="shared" si="129"/>
        <v>701148.04999999981</v>
      </c>
      <c r="AB297" s="150">
        <f t="shared" si="129"/>
        <v>374787.31</v>
      </c>
      <c r="AC297" s="150">
        <f t="shared" si="129"/>
        <v>5937138.6453935001</v>
      </c>
      <c r="AD297" s="150">
        <f t="shared" si="129"/>
        <v>611053.86999999918</v>
      </c>
      <c r="AE297" s="150">
        <f t="shared" si="129"/>
        <v>296907.18000000005</v>
      </c>
      <c r="AF297" s="150">
        <f t="shared" si="129"/>
        <v>5889479.402805509</v>
      </c>
      <c r="AG297" s="150">
        <f t="shared" si="129"/>
        <v>603807.57999999914</v>
      </c>
      <c r="AH297" s="150">
        <f t="shared" si="129"/>
        <v>289492.56999999995</v>
      </c>
      <c r="AI297" s="150">
        <f t="shared" si="129"/>
        <v>4712680.8060237188</v>
      </c>
      <c r="AJ297" s="150">
        <f t="shared" si="129"/>
        <v>501121.56</v>
      </c>
      <c r="AK297" s="150">
        <f t="shared" si="129"/>
        <v>252735.84999999995</v>
      </c>
      <c r="AL297" s="150">
        <f t="shared" si="129"/>
        <v>3224748.9306880403</v>
      </c>
      <c r="AM297" s="150">
        <f t="shared" si="129"/>
        <v>346742.42000000004</v>
      </c>
      <c r="AN297" s="150">
        <f t="shared" si="129"/>
        <v>172195.16999999998</v>
      </c>
      <c r="AO297" s="150">
        <f t="shared" si="129"/>
        <v>6072020.1423738403</v>
      </c>
      <c r="AP297" s="150">
        <f t="shared" si="129"/>
        <v>672398.51</v>
      </c>
      <c r="AQ297" s="150">
        <f t="shared" si="129"/>
        <v>354684.00999999995</v>
      </c>
      <c r="AR297" s="150">
        <f t="shared" si="129"/>
        <v>3995042.3267134386</v>
      </c>
      <c r="AS297" s="150">
        <f t="shared" si="129"/>
        <v>440958.79999999993</v>
      </c>
      <c r="AT297" s="150">
        <f t="shared" si="129"/>
        <v>248213.48</v>
      </c>
      <c r="AU297" s="150">
        <f t="shared" si="129"/>
        <v>7248776.4254828226</v>
      </c>
      <c r="AV297" s="150">
        <f t="shared" si="129"/>
        <v>795276.44000000018</v>
      </c>
      <c r="AW297" s="150">
        <f t="shared" si="129"/>
        <v>462030.15999999986</v>
      </c>
    </row>
    <row r="298" spans="1:49" ht="15.75" x14ac:dyDescent="0.25">
      <c r="G298" s="155" t="s">
        <v>702</v>
      </c>
      <c r="H298" s="152">
        <f>H297+H242+H94+H61</f>
        <v>685257124.44337392</v>
      </c>
      <c r="I298" s="151">
        <f t="shared" ref="I298:AW298" si="130">I297+I242+I94+I61</f>
        <v>116728989.76732746</v>
      </c>
      <c r="J298" s="151"/>
      <c r="K298" s="151">
        <f t="shared" si="130"/>
        <v>83074692.55805856</v>
      </c>
      <c r="L298" s="151">
        <f t="shared" si="130"/>
        <v>9212490.9699999988</v>
      </c>
      <c r="M298" s="151">
        <f t="shared" si="130"/>
        <v>73862201.588058576</v>
      </c>
      <c r="N298" s="151">
        <f>N297+N242+N94+N61</f>
        <v>65966737.84972655</v>
      </c>
      <c r="O298" s="151">
        <f t="shared" si="130"/>
        <v>10968621.803292837</v>
      </c>
      <c r="P298" s="151">
        <f t="shared" si="130"/>
        <v>8148387.2779420912</v>
      </c>
      <c r="Q298" s="151">
        <f t="shared" si="130"/>
        <v>56675635.833363667</v>
      </c>
      <c r="R298" s="151">
        <f t="shared" si="130"/>
        <v>9431020.1718076095</v>
      </c>
      <c r="S298" s="151">
        <f t="shared" si="130"/>
        <v>7018301.3268845519</v>
      </c>
      <c r="T298" s="151">
        <f t="shared" si="130"/>
        <v>66952474.775088213</v>
      </c>
      <c r="U298" s="151">
        <f t="shared" si="130"/>
        <v>11200779.27240368</v>
      </c>
      <c r="V298" s="151">
        <f t="shared" si="130"/>
        <v>8428695.5311235283</v>
      </c>
      <c r="W298" s="151">
        <f t="shared" si="130"/>
        <v>60624406.856179163</v>
      </c>
      <c r="X298" s="151">
        <f t="shared" si="130"/>
        <v>10299772.620473813</v>
      </c>
      <c r="Y298" s="151">
        <f t="shared" si="130"/>
        <v>7661053.3470496191</v>
      </c>
      <c r="Z298" s="151">
        <f t="shared" si="130"/>
        <v>55611298.298508011</v>
      </c>
      <c r="AA298" s="151">
        <f t="shared" si="130"/>
        <v>9524531.2505619861</v>
      </c>
      <c r="AB298" s="151">
        <f t="shared" si="130"/>
        <v>6701535.6694561131</v>
      </c>
      <c r="AC298" s="151">
        <f t="shared" si="130"/>
        <v>50568024.27449473</v>
      </c>
      <c r="AD298" s="151">
        <f t="shared" si="130"/>
        <v>8599797.5894831903</v>
      </c>
      <c r="AE298" s="151">
        <f t="shared" si="130"/>
        <v>5845183.4566008048</v>
      </c>
      <c r="AF298" s="151">
        <f t="shared" si="130"/>
        <v>49945516.540246934</v>
      </c>
      <c r="AG298" s="151">
        <f t="shared" si="130"/>
        <v>8487137.0983148199</v>
      </c>
      <c r="AH298" s="151">
        <f t="shared" si="130"/>
        <v>5677672.558694765</v>
      </c>
      <c r="AI298" s="151">
        <f t="shared" si="130"/>
        <v>47843680.210566014</v>
      </c>
      <c r="AJ298" s="151">
        <f t="shared" si="130"/>
        <v>8198149.1039339807</v>
      </c>
      <c r="AK298" s="151">
        <f t="shared" si="130"/>
        <v>5585100.3936418993</v>
      </c>
      <c r="AL298" s="151">
        <f t="shared" si="130"/>
        <v>47497007.019168913</v>
      </c>
      <c r="AM298" s="151">
        <f t="shared" si="130"/>
        <v>8242887.6756553687</v>
      </c>
      <c r="AN298" s="151">
        <f t="shared" si="130"/>
        <v>5527970.4005884659</v>
      </c>
      <c r="AO298" s="151">
        <f t="shared" si="130"/>
        <v>60483801.058674186</v>
      </c>
      <c r="AP298" s="151">
        <f t="shared" si="130"/>
        <v>10376944.387738831</v>
      </c>
      <c r="AQ298" s="151">
        <f t="shared" si="130"/>
        <v>7150034.8080225773</v>
      </c>
      <c r="AR298" s="151">
        <f t="shared" si="130"/>
        <v>61483856.514689445</v>
      </c>
      <c r="AS298" s="151">
        <f t="shared" si="130"/>
        <v>10700961.490033899</v>
      </c>
      <c r="AT298" s="151">
        <f t="shared" si="130"/>
        <v>7612257.8857075172</v>
      </c>
      <c r="AU298" s="151">
        <f t="shared" si="130"/>
        <v>61604685.212668061</v>
      </c>
      <c r="AV298" s="151">
        <f t="shared" si="130"/>
        <v>10698387.303627407</v>
      </c>
      <c r="AW298" s="151">
        <f t="shared" si="130"/>
        <v>7718499.9023466371</v>
      </c>
    </row>
    <row r="299" spans="1:49" s="114" customFormat="1" x14ac:dyDescent="0.25"/>
    <row r="300" spans="1:49" s="114" customFormat="1" x14ac:dyDescent="0.25"/>
    <row r="301" spans="1:49" s="114" customFormat="1" x14ac:dyDescent="0.25"/>
    <row r="302" spans="1:49" s="114" customFormat="1" x14ac:dyDescent="0.25"/>
    <row r="303" spans="1:49" s="114" customFormat="1" x14ac:dyDescent="0.25"/>
    <row r="304" spans="1:49" s="114" customFormat="1" x14ac:dyDescent="0.25"/>
    <row r="305" spans="8:10" s="114" customFormat="1" x14ac:dyDescent="0.25"/>
    <row r="306" spans="8:10" s="114" customFormat="1" x14ac:dyDescent="0.25"/>
    <row r="307" spans="8:10" s="114" customFormat="1" x14ac:dyDescent="0.25"/>
    <row r="308" spans="8:10" s="114" customFormat="1" x14ac:dyDescent="0.25"/>
    <row r="309" spans="8:10" s="114" customFormat="1" x14ac:dyDescent="0.25"/>
    <row r="310" spans="8:10" s="114" customFormat="1" x14ac:dyDescent="0.25"/>
    <row r="311" spans="8:10" x14ac:dyDescent="0.25">
      <c r="H311" s="46"/>
      <c r="I311" s="46"/>
      <c r="J311" s="46"/>
    </row>
    <row r="312" spans="8:10" x14ac:dyDescent="0.25">
      <c r="H312" s="46"/>
      <c r="I312" s="46"/>
      <c r="J312" s="46"/>
    </row>
    <row r="313" spans="8:10" x14ac:dyDescent="0.25">
      <c r="H313" s="46"/>
      <c r="I313" s="46"/>
      <c r="J313" s="46"/>
    </row>
    <row r="314" spans="8:10" x14ac:dyDescent="0.25">
      <c r="H314" s="46"/>
      <c r="I314" s="46"/>
      <c r="J314" s="46"/>
    </row>
    <row r="315" spans="8:10" x14ac:dyDescent="0.25">
      <c r="H315" s="46"/>
      <c r="I315" s="46"/>
      <c r="J315" s="46"/>
    </row>
    <row r="316" spans="8:10" x14ac:dyDescent="0.25">
      <c r="H316" s="46"/>
      <c r="I316" s="46"/>
      <c r="J316" s="46"/>
    </row>
  </sheetData>
  <autoFilter ref="A3:AW298"/>
  <mergeCells count="20">
    <mergeCell ref="A2:A3"/>
    <mergeCell ref="B2:B3"/>
    <mergeCell ref="H2:M2"/>
    <mergeCell ref="N2:P2"/>
    <mergeCell ref="Q2:S2"/>
    <mergeCell ref="AO2:AQ2"/>
    <mergeCell ref="AR2:AT2"/>
    <mergeCell ref="AU2:AW2"/>
    <mergeCell ref="C2:C3"/>
    <mergeCell ref="D2:D3"/>
    <mergeCell ref="E2:E3"/>
    <mergeCell ref="F2:F3"/>
    <mergeCell ref="G2:G3"/>
    <mergeCell ref="W2:Y2"/>
    <mergeCell ref="Z2:AB2"/>
    <mergeCell ref="AC2:AE2"/>
    <mergeCell ref="AF2:AH2"/>
    <mergeCell ref="AI2:AK2"/>
    <mergeCell ref="AL2:AN2"/>
    <mergeCell ref="T2:V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zoomScale="85" zoomScaleNormal="85" workbookViewId="0">
      <selection activeCell="L25" sqref="L25"/>
    </sheetView>
  </sheetViews>
  <sheetFormatPr defaultRowHeight="15" x14ac:dyDescent="0.25"/>
  <cols>
    <col min="1" max="1" width="9.140625" style="1"/>
    <col min="2" max="2" width="30.140625" style="2" customWidth="1"/>
    <col min="3" max="3" width="12.7109375" style="2" customWidth="1"/>
    <col min="4" max="4" width="12.85546875" style="2" customWidth="1"/>
    <col min="5" max="5" width="16.5703125" style="2" customWidth="1"/>
    <col min="6" max="6" width="17" style="2" customWidth="1"/>
    <col min="7" max="7" width="40.42578125" style="2" customWidth="1"/>
    <col min="8" max="8" width="16.85546875" style="1" customWidth="1"/>
    <col min="9" max="10" width="15.140625" style="1" customWidth="1"/>
    <col min="11" max="22" width="15.28515625" customWidth="1"/>
  </cols>
  <sheetData>
    <row r="1" spans="1:22" ht="15.75" thickBot="1" x14ac:dyDescent="0.3"/>
    <row r="2" spans="1:22" s="3" customFormat="1" ht="15.75" customHeight="1" thickBot="1" x14ac:dyDescent="0.3">
      <c r="A2" s="121"/>
      <c r="B2" s="123" t="s">
        <v>696</v>
      </c>
      <c r="C2" s="119" t="s">
        <v>296</v>
      </c>
      <c r="D2" s="119" t="s">
        <v>300</v>
      </c>
      <c r="E2" s="119" t="s">
        <v>301</v>
      </c>
      <c r="F2" s="119" t="s">
        <v>302</v>
      </c>
      <c r="G2" s="119" t="s">
        <v>303</v>
      </c>
      <c r="H2" s="127" t="s">
        <v>600</v>
      </c>
      <c r="I2" s="127" t="s">
        <v>15</v>
      </c>
      <c r="J2" s="127" t="s">
        <v>601</v>
      </c>
      <c r="K2" s="65" t="s">
        <v>1</v>
      </c>
      <c r="L2" s="66" t="s">
        <v>2</v>
      </c>
      <c r="M2" s="66" t="s">
        <v>3</v>
      </c>
      <c r="N2" s="66" t="s">
        <v>4</v>
      </c>
      <c r="O2" s="66" t="s">
        <v>5</v>
      </c>
      <c r="P2" s="66" t="s">
        <v>6</v>
      </c>
      <c r="Q2" s="66" t="s">
        <v>7</v>
      </c>
      <c r="R2" s="66" t="s">
        <v>8</v>
      </c>
      <c r="S2" s="66" t="s">
        <v>9</v>
      </c>
      <c r="T2" s="66" t="s">
        <v>10</v>
      </c>
      <c r="U2" s="66" t="s">
        <v>11</v>
      </c>
      <c r="V2" s="66" t="s">
        <v>12</v>
      </c>
    </row>
    <row r="3" spans="1:22" s="1" customFormat="1" ht="44.25" customHeight="1" thickBot="1" x14ac:dyDescent="0.3">
      <c r="A3" s="122"/>
      <c r="B3" s="136"/>
      <c r="C3" s="120"/>
      <c r="D3" s="120"/>
      <c r="E3" s="120"/>
      <c r="F3" s="120"/>
      <c r="G3" s="120"/>
      <c r="H3" s="128"/>
      <c r="I3" s="128"/>
      <c r="J3" s="128"/>
      <c r="K3" s="67" t="s">
        <v>13</v>
      </c>
      <c r="L3" s="8" t="s">
        <v>13</v>
      </c>
      <c r="M3" s="8" t="s">
        <v>13</v>
      </c>
      <c r="N3" s="8" t="s">
        <v>13</v>
      </c>
      <c r="O3" s="8" t="s">
        <v>13</v>
      </c>
      <c r="P3" s="8" t="s">
        <v>13</v>
      </c>
      <c r="Q3" s="8" t="s">
        <v>13</v>
      </c>
      <c r="R3" s="8" t="s">
        <v>13</v>
      </c>
      <c r="S3" s="8" t="s">
        <v>13</v>
      </c>
      <c r="T3" s="8" t="s">
        <v>13</v>
      </c>
      <c r="U3" s="8" t="s">
        <v>13</v>
      </c>
      <c r="V3" s="8" t="s">
        <v>13</v>
      </c>
    </row>
    <row r="4" spans="1:22" x14ac:dyDescent="0.25">
      <c r="A4" s="9">
        <v>1</v>
      </c>
      <c r="B4" s="10" t="s">
        <v>297</v>
      </c>
      <c r="C4" s="68">
        <v>14.9</v>
      </c>
      <c r="D4" s="100" t="s">
        <v>304</v>
      </c>
      <c r="E4" s="102">
        <v>39661</v>
      </c>
      <c r="F4" s="104">
        <v>39661</v>
      </c>
      <c r="G4" s="10" t="s">
        <v>375</v>
      </c>
      <c r="H4" s="14">
        <f>SUM(K4:V4)</f>
        <v>2209050.1999999997</v>
      </c>
      <c r="I4" s="69">
        <v>331357.5199999999</v>
      </c>
      <c r="J4" s="69">
        <f>H4-I4</f>
        <v>1877692.6799999997</v>
      </c>
      <c r="K4" s="70">
        <v>190629.41</v>
      </c>
      <c r="L4" s="18">
        <v>190629.41</v>
      </c>
      <c r="M4" s="18">
        <v>190629.41</v>
      </c>
      <c r="N4" s="18">
        <v>190629.41</v>
      </c>
      <c r="O4" s="18">
        <v>190629.41</v>
      </c>
      <c r="P4" s="18">
        <v>190629.41</v>
      </c>
      <c r="Q4" s="18">
        <v>190629.41</v>
      </c>
      <c r="R4" s="18">
        <v>190629.41</v>
      </c>
      <c r="S4" s="18">
        <v>149367.57</v>
      </c>
      <c r="T4" s="18">
        <v>153388.53</v>
      </c>
      <c r="U4" s="18">
        <v>190629.41</v>
      </c>
      <c r="V4" s="18">
        <v>190629.41</v>
      </c>
    </row>
    <row r="5" spans="1:22" x14ac:dyDescent="0.25">
      <c r="A5" s="19">
        <v>2</v>
      </c>
      <c r="B5" s="20" t="s">
        <v>694</v>
      </c>
      <c r="C5" s="71">
        <v>144</v>
      </c>
      <c r="D5" s="100" t="s">
        <v>304</v>
      </c>
      <c r="E5" s="92">
        <v>38656</v>
      </c>
      <c r="F5" s="91">
        <v>39230</v>
      </c>
      <c r="G5" s="10" t="s">
        <v>376</v>
      </c>
      <c r="H5" s="14">
        <f t="shared" ref="H5:H8" si="0">SUM(K5:V5)</f>
        <v>14731776</v>
      </c>
      <c r="I5" s="69">
        <v>2209766.3999999999</v>
      </c>
      <c r="J5" s="69">
        <f t="shared" ref="J5:J8" si="1">H5-I5</f>
        <v>12522009.6</v>
      </c>
      <c r="K5" s="72">
        <v>1227648</v>
      </c>
      <c r="L5" s="28">
        <v>1227648</v>
      </c>
      <c r="M5" s="28">
        <v>1227648</v>
      </c>
      <c r="N5" s="28">
        <v>1227648</v>
      </c>
      <c r="O5" s="28">
        <v>1227648</v>
      </c>
      <c r="P5" s="28">
        <v>1227648</v>
      </c>
      <c r="Q5" s="28">
        <v>1227648</v>
      </c>
      <c r="R5" s="28">
        <v>1227648</v>
      </c>
      <c r="S5" s="28">
        <v>1227648</v>
      </c>
      <c r="T5" s="28">
        <v>1227648</v>
      </c>
      <c r="U5" s="28">
        <v>1227648</v>
      </c>
      <c r="V5" s="28">
        <v>1227648</v>
      </c>
    </row>
    <row r="6" spans="1:22" x14ac:dyDescent="0.25">
      <c r="A6" s="19">
        <v>3</v>
      </c>
      <c r="B6" s="20" t="s">
        <v>695</v>
      </c>
      <c r="C6" s="71">
        <v>832.3</v>
      </c>
      <c r="D6" s="100" t="s">
        <v>304</v>
      </c>
      <c r="E6" s="103" t="s">
        <v>379</v>
      </c>
      <c r="F6" s="91">
        <v>41541</v>
      </c>
      <c r="G6" s="10" t="s">
        <v>377</v>
      </c>
      <c r="H6" s="14">
        <f t="shared" si="0"/>
        <v>85147619.159999996</v>
      </c>
      <c r="I6" s="69">
        <v>12772142.880000001</v>
      </c>
      <c r="J6" s="69">
        <f t="shared" si="1"/>
        <v>72375476.280000001</v>
      </c>
      <c r="K6" s="72">
        <v>7095634.9299999997</v>
      </c>
      <c r="L6" s="28">
        <v>7095634.9299999997</v>
      </c>
      <c r="M6" s="28">
        <v>7095634.9299999997</v>
      </c>
      <c r="N6" s="28">
        <v>7095634.9299999997</v>
      </c>
      <c r="O6" s="28">
        <v>7095634.9299999997</v>
      </c>
      <c r="P6" s="28">
        <v>7095634.9299999997</v>
      </c>
      <c r="Q6" s="28">
        <v>7095634.9299999997</v>
      </c>
      <c r="R6" s="28">
        <v>7095634.9299999997</v>
      </c>
      <c r="S6" s="28">
        <v>7095634.9299999997</v>
      </c>
      <c r="T6" s="28">
        <v>7095634.9299999997</v>
      </c>
      <c r="U6" s="28">
        <v>7095634.9299999997</v>
      </c>
      <c r="V6" s="28">
        <v>7095634.9299999997</v>
      </c>
    </row>
    <row r="7" spans="1:22" x14ac:dyDescent="0.25">
      <c r="A7" s="19">
        <v>4</v>
      </c>
      <c r="B7" s="20" t="s">
        <v>298</v>
      </c>
      <c r="C7" s="71">
        <v>47.7</v>
      </c>
      <c r="D7" s="100" t="s">
        <v>304</v>
      </c>
      <c r="E7" s="92">
        <v>38888</v>
      </c>
      <c r="F7" s="91">
        <v>39722</v>
      </c>
      <c r="G7" s="10" t="s">
        <v>378</v>
      </c>
      <c r="H7" s="14">
        <f t="shared" si="0"/>
        <v>5687538.299999998</v>
      </c>
      <c r="I7" s="69">
        <v>853130.77</v>
      </c>
      <c r="J7" s="69">
        <f t="shared" si="1"/>
        <v>4834407.5299999975</v>
      </c>
      <c r="K7" s="72">
        <v>473965.72</v>
      </c>
      <c r="L7" s="28">
        <v>473965.72</v>
      </c>
      <c r="M7" s="28">
        <v>473965.72</v>
      </c>
      <c r="N7" s="28">
        <v>473965.72</v>
      </c>
      <c r="O7" s="28">
        <v>473965.72</v>
      </c>
      <c r="P7" s="28">
        <v>473965.72</v>
      </c>
      <c r="Q7" s="28">
        <v>473965.72</v>
      </c>
      <c r="R7" s="28">
        <v>473965.72</v>
      </c>
      <c r="S7" s="28">
        <v>473965.72</v>
      </c>
      <c r="T7" s="28">
        <v>473915.37999999995</v>
      </c>
      <c r="U7" s="28">
        <v>473965.72</v>
      </c>
      <c r="V7" s="28">
        <v>473965.72</v>
      </c>
    </row>
    <row r="8" spans="1:22" ht="15.75" thickBot="1" x14ac:dyDescent="0.3">
      <c r="A8" s="59">
        <v>5</v>
      </c>
      <c r="B8" s="37" t="s">
        <v>299</v>
      </c>
      <c r="C8" s="73">
        <v>23</v>
      </c>
      <c r="D8" s="82" t="s">
        <v>304</v>
      </c>
      <c r="E8" s="105">
        <v>41541</v>
      </c>
      <c r="F8" s="105">
        <v>41541</v>
      </c>
      <c r="G8" s="101" t="s">
        <v>604</v>
      </c>
      <c r="H8" s="74">
        <f t="shared" si="0"/>
        <v>5162556.96</v>
      </c>
      <c r="I8" s="75">
        <v>258127.79999999996</v>
      </c>
      <c r="J8" s="75">
        <f t="shared" si="1"/>
        <v>4904429.16</v>
      </c>
      <c r="K8" s="76">
        <v>430213.08</v>
      </c>
      <c r="L8" s="45">
        <v>430213.08</v>
      </c>
      <c r="M8" s="45">
        <v>430213.08</v>
      </c>
      <c r="N8" s="45">
        <v>430213.08</v>
      </c>
      <c r="O8" s="45">
        <v>430213.08</v>
      </c>
      <c r="P8" s="45">
        <v>430213.08</v>
      </c>
      <c r="Q8" s="45">
        <v>430213.08</v>
      </c>
      <c r="R8" s="45">
        <v>430213.08</v>
      </c>
      <c r="S8" s="45">
        <v>430213.08</v>
      </c>
      <c r="T8" s="45">
        <v>430213.08</v>
      </c>
      <c r="U8" s="45">
        <v>430213.08</v>
      </c>
      <c r="V8" s="45">
        <v>430213.08</v>
      </c>
    </row>
    <row r="9" spans="1:22" ht="15.75" thickBot="1" x14ac:dyDescent="0.3">
      <c r="G9" s="137" t="s">
        <v>697</v>
      </c>
      <c r="H9" s="162">
        <f>SUM(H4:H8)</f>
        <v>112938540.61999999</v>
      </c>
      <c r="I9" s="163">
        <f t="shared" ref="I9:J9" si="2">SUM(I4:I8)</f>
        <v>16424525.370000001</v>
      </c>
      <c r="J9" s="164">
        <f>SUM(J4:J8)</f>
        <v>96514015.25</v>
      </c>
      <c r="K9" s="164">
        <f t="shared" ref="K9:V9" si="3">SUM(K4:K8)</f>
        <v>9418091.1400000006</v>
      </c>
      <c r="L9" s="164">
        <f t="shared" si="3"/>
        <v>9418091.1400000006</v>
      </c>
      <c r="M9" s="164">
        <f t="shared" si="3"/>
        <v>9418091.1400000006</v>
      </c>
      <c r="N9" s="164">
        <f t="shared" si="3"/>
        <v>9418091.1400000006</v>
      </c>
      <c r="O9" s="164">
        <f t="shared" si="3"/>
        <v>9418091.1400000006</v>
      </c>
      <c r="P9" s="164">
        <f t="shared" si="3"/>
        <v>9418091.1400000006</v>
      </c>
      <c r="Q9" s="164">
        <f t="shared" si="3"/>
        <v>9418091.1400000006</v>
      </c>
      <c r="R9" s="164">
        <f t="shared" si="3"/>
        <v>9418091.1400000006</v>
      </c>
      <c r="S9" s="164">
        <f t="shared" si="3"/>
        <v>9376829.3000000007</v>
      </c>
      <c r="T9" s="164">
        <f t="shared" si="3"/>
        <v>9380799.9199999999</v>
      </c>
      <c r="U9" s="164">
        <f t="shared" si="3"/>
        <v>9418091.1400000006</v>
      </c>
      <c r="V9" s="164">
        <f t="shared" si="3"/>
        <v>9418091.1400000006</v>
      </c>
    </row>
    <row r="11" spans="1:22" x14ac:dyDescent="0.25">
      <c r="I11" s="48"/>
    </row>
    <row r="12" spans="1:22" x14ac:dyDescent="0.25">
      <c r="H12" s="48"/>
      <c r="I12" s="48"/>
      <c r="J12" s="48"/>
    </row>
    <row r="13" spans="1:22" x14ac:dyDescent="0.25">
      <c r="H13" s="48"/>
      <c r="I13" s="48"/>
      <c r="J13" s="48"/>
    </row>
    <row r="14" spans="1:22" x14ac:dyDescent="0.25">
      <c r="H14" s="48"/>
      <c r="I14" s="48"/>
      <c r="J14" s="48"/>
    </row>
    <row r="15" spans="1:22" x14ac:dyDescent="0.25">
      <c r="H15" s="48"/>
      <c r="I15" s="48"/>
      <c r="J15" s="48"/>
    </row>
    <row r="16" spans="1:22" x14ac:dyDescent="0.25">
      <c r="H16" s="48"/>
      <c r="I16" s="47"/>
      <c r="J16" s="47"/>
    </row>
    <row r="17" spans="8:10" x14ac:dyDescent="0.25">
      <c r="H17" s="48"/>
      <c r="I17" s="47"/>
      <c r="J17" s="47"/>
    </row>
    <row r="18" spans="8:10" x14ac:dyDescent="0.25">
      <c r="I18" s="47"/>
      <c r="J18" s="47"/>
    </row>
    <row r="19" spans="8:10" x14ac:dyDescent="0.25">
      <c r="I19" s="47"/>
      <c r="J19" s="47"/>
    </row>
  </sheetData>
  <mergeCells count="10">
    <mergeCell ref="J2:J3"/>
    <mergeCell ref="D2:D3"/>
    <mergeCell ref="E2:E3"/>
    <mergeCell ref="F2:F3"/>
    <mergeCell ref="G2:G3"/>
    <mergeCell ref="A2:A3"/>
    <mergeCell ref="B2:B3"/>
    <mergeCell ref="C2:C3"/>
    <mergeCell ref="H2:H3"/>
    <mergeCell ref="I2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KES</vt:lpstr>
      <vt:lpstr>AER</vt:lpstr>
      <vt:lpstr>Jaudas_maksa</vt:lpstr>
    </vt:vector>
  </TitlesOfParts>
  <Company>Latvenergo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Toms Tinkuss</dc:creator>
  <cp:lastModifiedBy>Roberts Meijers</cp:lastModifiedBy>
  <dcterms:created xsi:type="dcterms:W3CDTF">2015-02-13T09:07:48Z</dcterms:created>
  <dcterms:modified xsi:type="dcterms:W3CDTF">2015-02-20T12:30:29Z</dcterms:modified>
</cp:coreProperties>
</file>