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jersR\Desktop\"/>
    </mc:Choice>
  </mc:AlternateContent>
  <bookViews>
    <workbookView xWindow="0" yWindow="0" windowWidth="28800" windowHeight="12210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AER!$E$1:$E$324</definedName>
    <definedName name="_xlnm._FilterDatabase" localSheetId="2" hidden="1">Jaudas_maksa!$B$3:$M$3</definedName>
    <definedName name="_xlnm._FilterDatabase" localSheetId="0" hidden="1">KES!$B$3:$W$3</definedName>
  </definedNames>
  <calcPr calcId="171027" iterate="1"/>
</workbook>
</file>

<file path=xl/calcChain.xml><?xml version="1.0" encoding="utf-8"?>
<calcChain xmlns="http://schemas.openxmlformats.org/spreadsheetml/2006/main">
  <c r="D264" i="1" l="1"/>
  <c r="D61" i="1"/>
  <c r="D118" i="1"/>
  <c r="AP118" i="1" l="1"/>
  <c r="AQ118" i="1"/>
  <c r="AR118" i="1"/>
  <c r="I67" i="1"/>
  <c r="J67" i="1"/>
  <c r="L67" i="1"/>
  <c r="N67" i="1" s="1"/>
  <c r="AP264" i="1"/>
  <c r="K67" i="1" l="1"/>
  <c r="H5" i="3" l="1"/>
  <c r="H6" i="3"/>
  <c r="H7" i="3"/>
  <c r="H8" i="3"/>
  <c r="H4" i="3"/>
  <c r="L65" i="2" l="1"/>
  <c r="N65" i="2" s="1"/>
  <c r="I88" i="2"/>
  <c r="L80" i="2"/>
  <c r="N80" i="2" s="1"/>
  <c r="I83" i="2"/>
  <c r="I71" i="2"/>
  <c r="I59" i="2"/>
  <c r="I51" i="2"/>
  <c r="I39" i="2"/>
  <c r="I27" i="2"/>
  <c r="I15" i="2"/>
  <c r="I90" i="2"/>
  <c r="I78" i="2"/>
  <c r="I66" i="2"/>
  <c r="I58" i="2"/>
  <c r="I46" i="2"/>
  <c r="I34" i="2"/>
  <c r="I22" i="2"/>
  <c r="AV118" i="1"/>
  <c r="I95" i="2"/>
  <c r="I87" i="2"/>
  <c r="I79" i="2"/>
  <c r="I67" i="2"/>
  <c r="I63" i="2"/>
  <c r="I55" i="2"/>
  <c r="I47" i="2"/>
  <c r="I43" i="2"/>
  <c r="I35" i="2"/>
  <c r="I31" i="2"/>
  <c r="I23" i="2"/>
  <c r="I19" i="2"/>
  <c r="I11" i="2"/>
  <c r="I7" i="2"/>
  <c r="I94" i="2"/>
  <c r="I86" i="2"/>
  <c r="I82" i="2"/>
  <c r="I74" i="2"/>
  <c r="I70" i="2"/>
  <c r="I62" i="2"/>
  <c r="I54" i="2"/>
  <c r="I50" i="2"/>
  <c r="I42" i="2"/>
  <c r="I38" i="2"/>
  <c r="I30" i="2"/>
  <c r="I26" i="2"/>
  <c r="I18" i="2"/>
  <c r="I14" i="2"/>
  <c r="I10" i="2"/>
  <c r="I6" i="2"/>
  <c r="I91" i="2"/>
  <c r="I75" i="2"/>
  <c r="I96" i="2"/>
  <c r="I92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318" i="1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AS118" i="1"/>
  <c r="L28" i="2"/>
  <c r="N28" i="2" s="1"/>
  <c r="L20" i="2" l="1"/>
  <c r="N20" i="2" s="1"/>
  <c r="L25" i="2"/>
  <c r="N25" i="2" s="1"/>
  <c r="L36" i="2"/>
  <c r="N36" i="2" s="1"/>
  <c r="L48" i="2"/>
  <c r="N48" i="2" s="1"/>
  <c r="L37" i="2"/>
  <c r="N37" i="2" s="1"/>
  <c r="L274" i="1"/>
  <c r="N274" i="1" s="1"/>
  <c r="L73" i="2"/>
  <c r="N73" i="2" s="1"/>
  <c r="L44" i="2"/>
  <c r="N44" i="2" s="1"/>
  <c r="L85" i="2"/>
  <c r="N85" i="2" s="1"/>
  <c r="L24" i="2"/>
  <c r="N24" i="2" s="1"/>
  <c r="L81" i="2"/>
  <c r="N81" i="2" s="1"/>
  <c r="L97" i="2"/>
  <c r="N97" i="2" s="1"/>
  <c r="L72" i="2"/>
  <c r="N72" i="2" s="1"/>
  <c r="L33" i="2"/>
  <c r="N33" i="2" s="1"/>
  <c r="L32" i="2"/>
  <c r="N32" i="2" s="1"/>
  <c r="L43" i="2"/>
  <c r="N43" i="2" s="1"/>
  <c r="L60" i="2"/>
  <c r="N60" i="2" s="1"/>
  <c r="L16" i="2"/>
  <c r="N16" i="2" s="1"/>
  <c r="L89" i="2"/>
  <c r="N89" i="2" s="1"/>
  <c r="L12" i="2"/>
  <c r="N12" i="2" s="1"/>
  <c r="L67" i="2"/>
  <c r="N67" i="2" s="1"/>
  <c r="L11" i="2"/>
  <c r="N11" i="2" s="1"/>
  <c r="L91" i="2"/>
  <c r="N91" i="2" s="1"/>
  <c r="L55" i="2"/>
  <c r="N55" i="2" s="1"/>
  <c r="L58" i="2"/>
  <c r="N58" i="2" s="1"/>
  <c r="L34" i="2"/>
  <c r="N34" i="2" s="1"/>
  <c r="L88" i="2"/>
  <c r="N88" i="2" s="1"/>
  <c r="L23" i="2"/>
  <c r="N23" i="2" s="1"/>
  <c r="L45" i="2"/>
  <c r="N45" i="2" s="1"/>
  <c r="L78" i="2"/>
  <c r="N78" i="2" s="1"/>
  <c r="L96" i="2"/>
  <c r="N96" i="2" s="1"/>
  <c r="L79" i="2"/>
  <c r="N79" i="2" s="1"/>
  <c r="L47" i="2"/>
  <c r="N47" i="2" s="1"/>
  <c r="L41" i="2"/>
  <c r="N41" i="2" s="1"/>
  <c r="L15" i="2"/>
  <c r="N15" i="2" s="1"/>
  <c r="L19" i="2"/>
  <c r="N19" i="2" s="1"/>
  <c r="L63" i="2"/>
  <c r="N63" i="2" s="1"/>
  <c r="L29" i="2"/>
  <c r="N29" i="2" s="1"/>
  <c r="L5" i="2"/>
  <c r="N5" i="2" s="1"/>
  <c r="L10" i="2"/>
  <c r="N10" i="2" s="1"/>
  <c r="L74" i="2"/>
  <c r="N74" i="2" s="1"/>
  <c r="L94" i="2"/>
  <c r="N94" i="2" s="1"/>
  <c r="L64" i="2"/>
  <c r="N64" i="2" s="1"/>
  <c r="L53" i="2"/>
  <c r="N53" i="2" s="1"/>
  <c r="L7" i="2"/>
  <c r="N7" i="2" s="1"/>
  <c r="L39" i="2"/>
  <c r="N39" i="2" s="1"/>
  <c r="L9" i="2"/>
  <c r="N9" i="2" s="1"/>
  <c r="L68" i="2"/>
  <c r="N68" i="2" s="1"/>
  <c r="L14" i="2"/>
  <c r="N14" i="2" s="1"/>
  <c r="L42" i="2"/>
  <c r="N42" i="2" s="1"/>
  <c r="L62" i="2"/>
  <c r="N62" i="2" s="1"/>
  <c r="L61" i="2"/>
  <c r="N61" i="2" s="1"/>
  <c r="L26" i="2"/>
  <c r="N26" i="2" s="1"/>
  <c r="L46" i="2"/>
  <c r="N46" i="2" s="1"/>
  <c r="L66" i="2"/>
  <c r="N66" i="2" s="1"/>
  <c r="L86" i="2"/>
  <c r="N86" i="2" s="1"/>
  <c r="L318" i="1"/>
  <c r="L18" i="2"/>
  <c r="N18" i="2" s="1"/>
  <c r="L54" i="2"/>
  <c r="N54" i="2" s="1"/>
  <c r="L82" i="2"/>
  <c r="N82" i="2" s="1"/>
  <c r="L8" i="2"/>
  <c r="N8" i="2" s="1"/>
  <c r="L76" i="2"/>
  <c r="N76" i="2" s="1"/>
  <c r="L95" i="2"/>
  <c r="N95" i="2" s="1"/>
  <c r="L71" i="2"/>
  <c r="N71" i="2" s="1"/>
  <c r="L75" i="2"/>
  <c r="N75" i="2" s="1"/>
  <c r="L87" i="2"/>
  <c r="N87" i="2" s="1"/>
  <c r="L31" i="2"/>
  <c r="N31" i="2" s="1"/>
  <c r="L92" i="2"/>
  <c r="N92" i="2" s="1"/>
  <c r="L59" i="2"/>
  <c r="N59" i="2" s="1"/>
  <c r="L35" i="2"/>
  <c r="N35" i="2" s="1"/>
  <c r="L57" i="2"/>
  <c r="N57" i="2" s="1"/>
  <c r="L27" i="2"/>
  <c r="N27" i="2" s="1"/>
  <c r="L83" i="2"/>
  <c r="N83" i="2" s="1"/>
  <c r="L38" i="2"/>
  <c r="N38" i="2" s="1"/>
  <c r="L22" i="2"/>
  <c r="N22" i="2" s="1"/>
  <c r="L52" i="2"/>
  <c r="N52" i="2" s="1"/>
  <c r="L77" i="2"/>
  <c r="N77" i="2" s="1"/>
  <c r="L13" i="2"/>
  <c r="N13" i="2" s="1"/>
  <c r="L40" i="2"/>
  <c r="N40" i="2" s="1"/>
  <c r="L17" i="2"/>
  <c r="N17" i="2" s="1"/>
  <c r="L6" i="2"/>
  <c r="N6" i="2" s="1"/>
  <c r="L30" i="2"/>
  <c r="N30" i="2" s="1"/>
  <c r="L50" i="2"/>
  <c r="N50" i="2" s="1"/>
  <c r="L70" i="2"/>
  <c r="N70" i="2" s="1"/>
  <c r="L90" i="2"/>
  <c r="N90" i="2" s="1"/>
  <c r="L93" i="2"/>
  <c r="N93" i="2" s="1"/>
  <c r="L4" i="2"/>
  <c r="L56" i="2"/>
  <c r="N56" i="2" s="1"/>
  <c r="L84" i="2"/>
  <c r="N84" i="2" s="1"/>
  <c r="L69" i="2"/>
  <c r="N69" i="2" s="1"/>
  <c r="L21" i="2"/>
  <c r="N21" i="2" s="1"/>
  <c r="L49" i="2"/>
  <c r="N49" i="2" s="1"/>
  <c r="L51" i="2"/>
  <c r="N51" i="2" s="1"/>
  <c r="L98" i="2" l="1"/>
  <c r="I78" i="1" l="1"/>
  <c r="J78" i="1"/>
  <c r="L78" i="1"/>
  <c r="N78" i="1" s="1"/>
  <c r="K78" i="1" l="1"/>
  <c r="U61" i="1" l="1"/>
  <c r="V61" i="1"/>
  <c r="W61" i="1"/>
  <c r="I75" i="1" l="1"/>
  <c r="J75" i="1"/>
  <c r="L75" i="1"/>
  <c r="N75" i="1" s="1"/>
  <c r="K75" i="1" l="1"/>
  <c r="L248" i="1"/>
  <c r="N248" i="1" s="1"/>
  <c r="J248" i="1"/>
  <c r="I248" i="1"/>
  <c r="I76" i="1"/>
  <c r="J76" i="1"/>
  <c r="L76" i="1"/>
  <c r="N76" i="1" s="1"/>
  <c r="I77" i="1"/>
  <c r="J77" i="1"/>
  <c r="L77" i="1"/>
  <c r="N77" i="1" s="1"/>
  <c r="I79" i="1"/>
  <c r="J79" i="1"/>
  <c r="L79" i="1"/>
  <c r="N79" i="1" s="1"/>
  <c r="I80" i="1"/>
  <c r="J80" i="1"/>
  <c r="L80" i="1"/>
  <c r="N80" i="1" s="1"/>
  <c r="I81" i="1"/>
  <c r="J81" i="1"/>
  <c r="L81" i="1"/>
  <c r="N81" i="1" s="1"/>
  <c r="I82" i="1"/>
  <c r="J82" i="1"/>
  <c r="L82" i="1"/>
  <c r="N82" i="1" s="1"/>
  <c r="I83" i="1"/>
  <c r="J83" i="1"/>
  <c r="L83" i="1"/>
  <c r="N83" i="1" s="1"/>
  <c r="I84" i="1"/>
  <c r="J84" i="1"/>
  <c r="L84" i="1"/>
  <c r="N84" i="1" s="1"/>
  <c r="I85" i="1"/>
  <c r="J85" i="1"/>
  <c r="L85" i="1"/>
  <c r="N85" i="1" s="1"/>
  <c r="I86" i="1"/>
  <c r="J86" i="1"/>
  <c r="L86" i="1"/>
  <c r="N86" i="1" s="1"/>
  <c r="I87" i="1"/>
  <c r="J87" i="1"/>
  <c r="L87" i="1"/>
  <c r="N87" i="1" s="1"/>
  <c r="I88" i="1"/>
  <c r="J88" i="1"/>
  <c r="L88" i="1"/>
  <c r="N88" i="1" s="1"/>
  <c r="K87" i="1" l="1"/>
  <c r="K86" i="1"/>
  <c r="K248" i="1"/>
  <c r="K77" i="1"/>
  <c r="K88" i="1"/>
  <c r="K84" i="1"/>
  <c r="K82" i="1"/>
  <c r="K81" i="1"/>
  <c r="K83" i="1"/>
  <c r="K85" i="1"/>
  <c r="K80" i="1"/>
  <c r="K79" i="1"/>
  <c r="K76" i="1"/>
  <c r="J35" i="2" l="1"/>
  <c r="J34" i="2"/>
  <c r="J33" i="2"/>
  <c r="J30" i="2"/>
  <c r="J4" i="2" l="1"/>
  <c r="D319" i="1" l="1"/>
  <c r="D98" i="2" l="1"/>
  <c r="L89" i="1" l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218" i="1"/>
  <c r="N218" i="1" s="1"/>
  <c r="I297" i="1"/>
  <c r="J297" i="1"/>
  <c r="L297" i="1"/>
  <c r="N297" i="1" s="1"/>
  <c r="I114" i="1"/>
  <c r="J114" i="1"/>
  <c r="L114" i="1"/>
  <c r="N114" i="1" s="1"/>
  <c r="AM118" i="1"/>
  <c r="AN118" i="1"/>
  <c r="L45" i="1"/>
  <c r="N45" i="1" s="1"/>
  <c r="AA118" i="1"/>
  <c r="AB118" i="1"/>
  <c r="I74" i="1"/>
  <c r="J74" i="1"/>
  <c r="L74" i="1"/>
  <c r="N74" i="1" s="1"/>
  <c r="I115" i="1"/>
  <c r="J115" i="1"/>
  <c r="L115" i="1"/>
  <c r="N115" i="1" s="1"/>
  <c r="L4" i="1"/>
  <c r="L5" i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J26" i="1"/>
  <c r="I26" i="1"/>
  <c r="C9" i="3"/>
  <c r="I9" i="3"/>
  <c r="M319" i="1"/>
  <c r="M264" i="1"/>
  <c r="M118" i="1"/>
  <c r="M61" i="1"/>
  <c r="M98" i="2"/>
  <c r="AL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C118" i="1"/>
  <c r="AD118" i="1"/>
  <c r="AE118" i="1"/>
  <c r="AF118" i="1"/>
  <c r="AG118" i="1"/>
  <c r="AH118" i="1"/>
  <c r="AI118" i="1"/>
  <c r="AJ118" i="1"/>
  <c r="AK118" i="1"/>
  <c r="AO118" i="1"/>
  <c r="I53" i="1"/>
  <c r="J53" i="1"/>
  <c r="I100" i="1"/>
  <c r="J100" i="1"/>
  <c r="L100" i="1"/>
  <c r="N100" i="1" s="1"/>
  <c r="I113" i="1"/>
  <c r="J113" i="1"/>
  <c r="L113" i="1"/>
  <c r="N113" i="1" s="1"/>
  <c r="I65" i="1"/>
  <c r="J65" i="1"/>
  <c r="L65" i="1"/>
  <c r="N65" i="1" s="1"/>
  <c r="I73" i="1"/>
  <c r="J73" i="1"/>
  <c r="L73" i="1"/>
  <c r="N73" i="1" s="1"/>
  <c r="I63" i="1"/>
  <c r="J63" i="1"/>
  <c r="L63" i="1"/>
  <c r="AI61" i="1"/>
  <c r="I4" i="2"/>
  <c r="I66" i="1"/>
  <c r="J66" i="1"/>
  <c r="L66" i="1"/>
  <c r="N66" i="1" s="1"/>
  <c r="I68" i="1"/>
  <c r="J68" i="1"/>
  <c r="L68" i="1"/>
  <c r="N68" i="1" s="1"/>
  <c r="I69" i="1"/>
  <c r="J69" i="1"/>
  <c r="L69" i="1"/>
  <c r="N69" i="1" s="1"/>
  <c r="I70" i="1"/>
  <c r="J70" i="1"/>
  <c r="L70" i="1"/>
  <c r="N70" i="1" s="1"/>
  <c r="I71" i="1"/>
  <c r="J71" i="1"/>
  <c r="L71" i="1"/>
  <c r="N71" i="1" s="1"/>
  <c r="I72" i="1"/>
  <c r="J72" i="1"/>
  <c r="L72" i="1"/>
  <c r="N72" i="1" s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L97" i="1"/>
  <c r="N97" i="1" s="1"/>
  <c r="I98" i="1"/>
  <c r="J98" i="1"/>
  <c r="L98" i="1"/>
  <c r="N98" i="1" s="1"/>
  <c r="I99" i="1"/>
  <c r="J99" i="1"/>
  <c r="L99" i="1"/>
  <c r="N99" i="1" s="1"/>
  <c r="I101" i="1"/>
  <c r="J101" i="1"/>
  <c r="L101" i="1"/>
  <c r="N101" i="1" s="1"/>
  <c r="I102" i="1"/>
  <c r="J102" i="1"/>
  <c r="L102" i="1"/>
  <c r="N102" i="1" s="1"/>
  <c r="I103" i="1"/>
  <c r="J103" i="1"/>
  <c r="L103" i="1"/>
  <c r="N103" i="1" s="1"/>
  <c r="I104" i="1"/>
  <c r="J104" i="1"/>
  <c r="L104" i="1"/>
  <c r="N104" i="1" s="1"/>
  <c r="I105" i="1"/>
  <c r="J105" i="1"/>
  <c r="L105" i="1"/>
  <c r="N105" i="1" s="1"/>
  <c r="I106" i="1"/>
  <c r="J106" i="1"/>
  <c r="L106" i="1"/>
  <c r="N106" i="1" s="1"/>
  <c r="I107" i="1"/>
  <c r="J107" i="1"/>
  <c r="L107" i="1"/>
  <c r="N107" i="1" s="1"/>
  <c r="I108" i="1"/>
  <c r="J108" i="1"/>
  <c r="L108" i="1"/>
  <c r="N108" i="1" s="1"/>
  <c r="I109" i="1"/>
  <c r="J109" i="1"/>
  <c r="L109" i="1"/>
  <c r="N109" i="1" s="1"/>
  <c r="I110" i="1"/>
  <c r="J110" i="1"/>
  <c r="L110" i="1"/>
  <c r="N110" i="1" s="1"/>
  <c r="I111" i="1"/>
  <c r="J111" i="1"/>
  <c r="L111" i="1"/>
  <c r="N111" i="1" s="1"/>
  <c r="I112" i="1"/>
  <c r="J112" i="1"/>
  <c r="L112" i="1"/>
  <c r="N112" i="1" s="1"/>
  <c r="I116" i="1"/>
  <c r="J116" i="1"/>
  <c r="L116" i="1"/>
  <c r="N116" i="1" s="1"/>
  <c r="I117" i="1"/>
  <c r="J117" i="1"/>
  <c r="L117" i="1"/>
  <c r="N117" i="1" s="1"/>
  <c r="I34" i="1"/>
  <c r="J34" i="1"/>
  <c r="Q9" i="3"/>
  <c r="R9" i="3"/>
  <c r="S9" i="3"/>
  <c r="T9" i="3"/>
  <c r="U9" i="3"/>
  <c r="V9" i="3"/>
  <c r="AG61" i="1"/>
  <c r="AH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G264" i="1"/>
  <c r="AH264" i="1"/>
  <c r="AI264" i="1"/>
  <c r="AJ264" i="1"/>
  <c r="AK264" i="1"/>
  <c r="AL264" i="1"/>
  <c r="AM264" i="1"/>
  <c r="AN264" i="1"/>
  <c r="AO264" i="1"/>
  <c r="AQ264" i="1"/>
  <c r="AR264" i="1"/>
  <c r="AS264" i="1"/>
  <c r="AT264" i="1"/>
  <c r="AU264" i="1"/>
  <c r="AV264" i="1"/>
  <c r="AW264" i="1"/>
  <c r="AX264" i="1"/>
  <c r="AG319" i="1"/>
  <c r="AH319" i="1"/>
  <c r="AI319" i="1"/>
  <c r="AJ319" i="1"/>
  <c r="AK319" i="1"/>
  <c r="AL319" i="1"/>
  <c r="AM319" i="1"/>
  <c r="AN319" i="1"/>
  <c r="AO319" i="1"/>
  <c r="AP319" i="1"/>
  <c r="AQ319" i="1"/>
  <c r="AR319" i="1"/>
  <c r="AS319" i="1"/>
  <c r="AT319" i="1"/>
  <c r="AU319" i="1"/>
  <c r="AV319" i="1"/>
  <c r="AW319" i="1"/>
  <c r="AX319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4" i="1"/>
  <c r="J64" i="1"/>
  <c r="L64" i="1"/>
  <c r="N64" i="1" s="1"/>
  <c r="I120" i="1"/>
  <c r="J120" i="1"/>
  <c r="L120" i="1"/>
  <c r="N120" i="1" s="1"/>
  <c r="I121" i="1"/>
  <c r="J121" i="1"/>
  <c r="L121" i="1"/>
  <c r="N121" i="1" s="1"/>
  <c r="I122" i="1"/>
  <c r="J122" i="1"/>
  <c r="L122" i="1"/>
  <c r="N122" i="1" s="1"/>
  <c r="I123" i="1"/>
  <c r="J123" i="1"/>
  <c r="L123" i="1"/>
  <c r="N123" i="1" s="1"/>
  <c r="I124" i="1"/>
  <c r="J124" i="1"/>
  <c r="L124" i="1"/>
  <c r="N124" i="1" s="1"/>
  <c r="I125" i="1"/>
  <c r="J125" i="1"/>
  <c r="L125" i="1"/>
  <c r="N125" i="1" s="1"/>
  <c r="I127" i="1"/>
  <c r="J127" i="1"/>
  <c r="L127" i="1"/>
  <c r="N127" i="1" s="1"/>
  <c r="I128" i="1"/>
  <c r="J128" i="1"/>
  <c r="L128" i="1"/>
  <c r="N128" i="1" s="1"/>
  <c r="I129" i="1"/>
  <c r="J129" i="1"/>
  <c r="L129" i="1"/>
  <c r="N129" i="1" s="1"/>
  <c r="I130" i="1"/>
  <c r="J130" i="1"/>
  <c r="L130" i="1"/>
  <c r="N130" i="1" s="1"/>
  <c r="I131" i="1"/>
  <c r="J131" i="1"/>
  <c r="L131" i="1"/>
  <c r="N131" i="1" s="1"/>
  <c r="I132" i="1"/>
  <c r="J132" i="1"/>
  <c r="L132" i="1"/>
  <c r="N132" i="1" s="1"/>
  <c r="I133" i="1"/>
  <c r="J133" i="1"/>
  <c r="L133" i="1"/>
  <c r="N133" i="1" s="1"/>
  <c r="I134" i="1"/>
  <c r="J134" i="1"/>
  <c r="L134" i="1"/>
  <c r="N134" i="1" s="1"/>
  <c r="I135" i="1"/>
  <c r="J135" i="1"/>
  <c r="L135" i="1"/>
  <c r="N135" i="1" s="1"/>
  <c r="I136" i="1"/>
  <c r="J136" i="1"/>
  <c r="L136" i="1"/>
  <c r="N136" i="1" s="1"/>
  <c r="I137" i="1"/>
  <c r="J137" i="1"/>
  <c r="L137" i="1"/>
  <c r="N137" i="1" s="1"/>
  <c r="I138" i="1"/>
  <c r="J138" i="1"/>
  <c r="L138" i="1"/>
  <c r="N138" i="1" s="1"/>
  <c r="I139" i="1"/>
  <c r="J139" i="1"/>
  <c r="L139" i="1"/>
  <c r="N139" i="1" s="1"/>
  <c r="I140" i="1"/>
  <c r="J140" i="1"/>
  <c r="L140" i="1"/>
  <c r="N140" i="1" s="1"/>
  <c r="I141" i="1"/>
  <c r="J141" i="1"/>
  <c r="L141" i="1"/>
  <c r="N141" i="1" s="1"/>
  <c r="I142" i="1"/>
  <c r="J142" i="1"/>
  <c r="L142" i="1"/>
  <c r="N142" i="1" s="1"/>
  <c r="I143" i="1"/>
  <c r="J143" i="1"/>
  <c r="L143" i="1"/>
  <c r="N143" i="1" s="1"/>
  <c r="I144" i="1"/>
  <c r="J144" i="1"/>
  <c r="L144" i="1"/>
  <c r="N144" i="1" s="1"/>
  <c r="I145" i="1"/>
  <c r="J145" i="1"/>
  <c r="L145" i="1"/>
  <c r="N145" i="1" s="1"/>
  <c r="I146" i="1"/>
  <c r="J146" i="1"/>
  <c r="L146" i="1"/>
  <c r="N146" i="1" s="1"/>
  <c r="I147" i="1"/>
  <c r="J147" i="1"/>
  <c r="L147" i="1"/>
  <c r="N147" i="1" s="1"/>
  <c r="I148" i="1"/>
  <c r="J148" i="1"/>
  <c r="L148" i="1"/>
  <c r="N148" i="1" s="1"/>
  <c r="I149" i="1"/>
  <c r="J149" i="1"/>
  <c r="L149" i="1"/>
  <c r="N149" i="1" s="1"/>
  <c r="I150" i="1"/>
  <c r="J150" i="1"/>
  <c r="L150" i="1"/>
  <c r="N150" i="1" s="1"/>
  <c r="I151" i="1"/>
  <c r="J151" i="1"/>
  <c r="L151" i="1"/>
  <c r="N151" i="1" s="1"/>
  <c r="I152" i="1"/>
  <c r="J152" i="1"/>
  <c r="L152" i="1"/>
  <c r="N152" i="1" s="1"/>
  <c r="I153" i="1"/>
  <c r="J153" i="1"/>
  <c r="L153" i="1"/>
  <c r="N153" i="1" s="1"/>
  <c r="I154" i="1"/>
  <c r="J154" i="1"/>
  <c r="L154" i="1"/>
  <c r="N154" i="1" s="1"/>
  <c r="I155" i="1"/>
  <c r="J155" i="1"/>
  <c r="L155" i="1"/>
  <c r="N155" i="1" s="1"/>
  <c r="I156" i="1"/>
  <c r="J156" i="1"/>
  <c r="L156" i="1"/>
  <c r="N156" i="1" s="1"/>
  <c r="I157" i="1"/>
  <c r="J157" i="1"/>
  <c r="L157" i="1"/>
  <c r="N157" i="1" s="1"/>
  <c r="I158" i="1"/>
  <c r="J158" i="1"/>
  <c r="L158" i="1"/>
  <c r="N158" i="1" s="1"/>
  <c r="I159" i="1"/>
  <c r="J159" i="1"/>
  <c r="L159" i="1"/>
  <c r="N159" i="1" s="1"/>
  <c r="I160" i="1"/>
  <c r="J160" i="1"/>
  <c r="L160" i="1"/>
  <c r="N160" i="1" s="1"/>
  <c r="I161" i="1"/>
  <c r="J161" i="1"/>
  <c r="L161" i="1"/>
  <c r="N161" i="1" s="1"/>
  <c r="I162" i="1"/>
  <c r="J162" i="1"/>
  <c r="L162" i="1"/>
  <c r="N162" i="1" s="1"/>
  <c r="I163" i="1"/>
  <c r="J163" i="1"/>
  <c r="L163" i="1"/>
  <c r="N163" i="1" s="1"/>
  <c r="I164" i="1"/>
  <c r="J164" i="1"/>
  <c r="L164" i="1"/>
  <c r="N164" i="1" s="1"/>
  <c r="I165" i="1"/>
  <c r="J165" i="1"/>
  <c r="L165" i="1"/>
  <c r="N165" i="1" s="1"/>
  <c r="I166" i="1"/>
  <c r="J166" i="1"/>
  <c r="L166" i="1"/>
  <c r="N166" i="1" s="1"/>
  <c r="I167" i="1"/>
  <c r="J167" i="1"/>
  <c r="L167" i="1"/>
  <c r="N167" i="1" s="1"/>
  <c r="I168" i="1"/>
  <c r="J168" i="1"/>
  <c r="L168" i="1"/>
  <c r="N168" i="1" s="1"/>
  <c r="I169" i="1"/>
  <c r="J169" i="1"/>
  <c r="L169" i="1"/>
  <c r="N169" i="1" s="1"/>
  <c r="I170" i="1"/>
  <c r="J170" i="1"/>
  <c r="L170" i="1"/>
  <c r="N170" i="1" s="1"/>
  <c r="I171" i="1"/>
  <c r="J171" i="1"/>
  <c r="L171" i="1"/>
  <c r="N171" i="1" s="1"/>
  <c r="I172" i="1"/>
  <c r="J172" i="1"/>
  <c r="L172" i="1"/>
  <c r="N172" i="1" s="1"/>
  <c r="I173" i="1"/>
  <c r="J173" i="1"/>
  <c r="L173" i="1"/>
  <c r="N173" i="1" s="1"/>
  <c r="I174" i="1"/>
  <c r="J174" i="1"/>
  <c r="L174" i="1"/>
  <c r="N174" i="1" s="1"/>
  <c r="I175" i="1"/>
  <c r="J175" i="1"/>
  <c r="L175" i="1"/>
  <c r="N175" i="1" s="1"/>
  <c r="I176" i="1"/>
  <c r="J176" i="1"/>
  <c r="L176" i="1"/>
  <c r="N176" i="1" s="1"/>
  <c r="I177" i="1"/>
  <c r="J177" i="1"/>
  <c r="L177" i="1"/>
  <c r="N177" i="1" s="1"/>
  <c r="I178" i="1"/>
  <c r="J178" i="1"/>
  <c r="L178" i="1"/>
  <c r="N178" i="1" s="1"/>
  <c r="I179" i="1"/>
  <c r="J179" i="1"/>
  <c r="L179" i="1"/>
  <c r="N179" i="1" s="1"/>
  <c r="I180" i="1"/>
  <c r="J180" i="1"/>
  <c r="L180" i="1"/>
  <c r="N180" i="1" s="1"/>
  <c r="I181" i="1"/>
  <c r="J181" i="1"/>
  <c r="L181" i="1"/>
  <c r="N181" i="1" s="1"/>
  <c r="I182" i="1"/>
  <c r="J182" i="1"/>
  <c r="L182" i="1"/>
  <c r="N182" i="1" s="1"/>
  <c r="I183" i="1"/>
  <c r="J183" i="1"/>
  <c r="L183" i="1"/>
  <c r="N183" i="1" s="1"/>
  <c r="I184" i="1"/>
  <c r="J184" i="1"/>
  <c r="L184" i="1"/>
  <c r="N184" i="1" s="1"/>
  <c r="I185" i="1"/>
  <c r="J185" i="1"/>
  <c r="L185" i="1"/>
  <c r="N185" i="1" s="1"/>
  <c r="I186" i="1"/>
  <c r="J186" i="1"/>
  <c r="L186" i="1"/>
  <c r="N186" i="1" s="1"/>
  <c r="I187" i="1"/>
  <c r="J187" i="1"/>
  <c r="L187" i="1"/>
  <c r="N187" i="1" s="1"/>
  <c r="I188" i="1"/>
  <c r="J188" i="1"/>
  <c r="L188" i="1"/>
  <c r="N188" i="1" s="1"/>
  <c r="I189" i="1"/>
  <c r="J189" i="1"/>
  <c r="L189" i="1"/>
  <c r="N189" i="1" s="1"/>
  <c r="I190" i="1"/>
  <c r="J190" i="1"/>
  <c r="L190" i="1"/>
  <c r="N190" i="1" s="1"/>
  <c r="I191" i="1"/>
  <c r="J191" i="1"/>
  <c r="L191" i="1"/>
  <c r="N191" i="1" s="1"/>
  <c r="I192" i="1"/>
  <c r="J192" i="1"/>
  <c r="L192" i="1"/>
  <c r="N192" i="1" s="1"/>
  <c r="I193" i="1"/>
  <c r="J193" i="1"/>
  <c r="L193" i="1"/>
  <c r="N193" i="1" s="1"/>
  <c r="I194" i="1"/>
  <c r="J194" i="1"/>
  <c r="L194" i="1"/>
  <c r="N194" i="1" s="1"/>
  <c r="I195" i="1"/>
  <c r="J195" i="1"/>
  <c r="L195" i="1"/>
  <c r="N195" i="1" s="1"/>
  <c r="I196" i="1"/>
  <c r="J196" i="1"/>
  <c r="L196" i="1"/>
  <c r="N196" i="1" s="1"/>
  <c r="I197" i="1"/>
  <c r="J197" i="1"/>
  <c r="L197" i="1"/>
  <c r="N197" i="1" s="1"/>
  <c r="I126" i="1"/>
  <c r="J126" i="1"/>
  <c r="L126" i="1"/>
  <c r="N126" i="1" s="1"/>
  <c r="I198" i="1"/>
  <c r="J198" i="1"/>
  <c r="L198" i="1"/>
  <c r="N198" i="1" s="1"/>
  <c r="I199" i="1"/>
  <c r="J199" i="1"/>
  <c r="L199" i="1"/>
  <c r="N199" i="1" s="1"/>
  <c r="I200" i="1"/>
  <c r="J200" i="1"/>
  <c r="L200" i="1"/>
  <c r="N200" i="1" s="1"/>
  <c r="I201" i="1"/>
  <c r="J201" i="1"/>
  <c r="L201" i="1"/>
  <c r="N201" i="1" s="1"/>
  <c r="I202" i="1"/>
  <c r="J202" i="1"/>
  <c r="L202" i="1"/>
  <c r="N202" i="1" s="1"/>
  <c r="I203" i="1"/>
  <c r="J203" i="1"/>
  <c r="L203" i="1"/>
  <c r="N203" i="1" s="1"/>
  <c r="I204" i="1"/>
  <c r="J204" i="1"/>
  <c r="L204" i="1"/>
  <c r="N204" i="1" s="1"/>
  <c r="I205" i="1"/>
  <c r="J205" i="1"/>
  <c r="L205" i="1"/>
  <c r="N205" i="1" s="1"/>
  <c r="I206" i="1"/>
  <c r="J206" i="1"/>
  <c r="L206" i="1"/>
  <c r="N206" i="1" s="1"/>
  <c r="I207" i="1"/>
  <c r="J207" i="1"/>
  <c r="L207" i="1"/>
  <c r="N207" i="1" s="1"/>
  <c r="I208" i="1"/>
  <c r="J208" i="1"/>
  <c r="L208" i="1"/>
  <c r="N208" i="1" s="1"/>
  <c r="I209" i="1"/>
  <c r="J209" i="1"/>
  <c r="L209" i="1"/>
  <c r="N209" i="1" s="1"/>
  <c r="I210" i="1"/>
  <c r="J210" i="1"/>
  <c r="L210" i="1"/>
  <c r="N210" i="1" s="1"/>
  <c r="I211" i="1"/>
  <c r="J211" i="1"/>
  <c r="L211" i="1"/>
  <c r="N211" i="1" s="1"/>
  <c r="I212" i="1"/>
  <c r="J212" i="1"/>
  <c r="L212" i="1"/>
  <c r="N212" i="1" s="1"/>
  <c r="I213" i="1"/>
  <c r="J213" i="1"/>
  <c r="L213" i="1"/>
  <c r="N213" i="1" s="1"/>
  <c r="I214" i="1"/>
  <c r="J214" i="1"/>
  <c r="L214" i="1"/>
  <c r="N214" i="1" s="1"/>
  <c r="I215" i="1"/>
  <c r="J215" i="1"/>
  <c r="L215" i="1"/>
  <c r="N215" i="1" s="1"/>
  <c r="I216" i="1"/>
  <c r="J216" i="1"/>
  <c r="L216" i="1"/>
  <c r="N216" i="1" s="1"/>
  <c r="I217" i="1"/>
  <c r="J217" i="1"/>
  <c r="L217" i="1"/>
  <c r="N217" i="1" s="1"/>
  <c r="I218" i="1"/>
  <c r="J218" i="1"/>
  <c r="I219" i="1"/>
  <c r="J219" i="1"/>
  <c r="L219" i="1"/>
  <c r="N219" i="1" s="1"/>
  <c r="I220" i="1"/>
  <c r="J220" i="1"/>
  <c r="L220" i="1"/>
  <c r="N220" i="1" s="1"/>
  <c r="I221" i="1"/>
  <c r="J221" i="1"/>
  <c r="L221" i="1"/>
  <c r="N221" i="1" s="1"/>
  <c r="I222" i="1"/>
  <c r="J222" i="1"/>
  <c r="L222" i="1"/>
  <c r="N222" i="1" s="1"/>
  <c r="I223" i="1"/>
  <c r="J223" i="1"/>
  <c r="L223" i="1"/>
  <c r="N223" i="1" s="1"/>
  <c r="I224" i="1"/>
  <c r="J224" i="1"/>
  <c r="L224" i="1"/>
  <c r="N224" i="1" s="1"/>
  <c r="I225" i="1"/>
  <c r="J225" i="1"/>
  <c r="L225" i="1"/>
  <c r="N225" i="1" s="1"/>
  <c r="I226" i="1"/>
  <c r="J226" i="1"/>
  <c r="L226" i="1"/>
  <c r="N226" i="1" s="1"/>
  <c r="I227" i="1"/>
  <c r="J227" i="1"/>
  <c r="L227" i="1"/>
  <c r="N227" i="1" s="1"/>
  <c r="I228" i="1"/>
  <c r="J228" i="1"/>
  <c r="L228" i="1"/>
  <c r="N228" i="1" s="1"/>
  <c r="I229" i="1"/>
  <c r="J229" i="1"/>
  <c r="L229" i="1"/>
  <c r="N229" i="1" s="1"/>
  <c r="I230" i="1"/>
  <c r="J230" i="1"/>
  <c r="L230" i="1"/>
  <c r="N230" i="1" s="1"/>
  <c r="I231" i="1"/>
  <c r="J231" i="1"/>
  <c r="L231" i="1"/>
  <c r="N231" i="1" s="1"/>
  <c r="I232" i="1"/>
  <c r="J232" i="1"/>
  <c r="L232" i="1"/>
  <c r="N232" i="1" s="1"/>
  <c r="I233" i="1"/>
  <c r="J233" i="1"/>
  <c r="L233" i="1"/>
  <c r="N233" i="1" s="1"/>
  <c r="I234" i="1"/>
  <c r="J234" i="1"/>
  <c r="L234" i="1"/>
  <c r="N234" i="1" s="1"/>
  <c r="I235" i="1"/>
  <c r="J235" i="1"/>
  <c r="L235" i="1"/>
  <c r="N235" i="1" s="1"/>
  <c r="I236" i="1"/>
  <c r="J236" i="1"/>
  <c r="L236" i="1"/>
  <c r="N236" i="1" s="1"/>
  <c r="I237" i="1"/>
  <c r="J237" i="1"/>
  <c r="L237" i="1"/>
  <c r="N237" i="1" s="1"/>
  <c r="I238" i="1"/>
  <c r="J238" i="1"/>
  <c r="L238" i="1"/>
  <c r="N238" i="1" s="1"/>
  <c r="I239" i="1"/>
  <c r="J239" i="1"/>
  <c r="L239" i="1"/>
  <c r="N239" i="1" s="1"/>
  <c r="I240" i="1"/>
  <c r="J240" i="1"/>
  <c r="L240" i="1"/>
  <c r="N240" i="1" s="1"/>
  <c r="I241" i="1"/>
  <c r="J241" i="1"/>
  <c r="L241" i="1"/>
  <c r="N241" i="1" s="1"/>
  <c r="I242" i="1"/>
  <c r="J242" i="1"/>
  <c r="L242" i="1"/>
  <c r="N242" i="1" s="1"/>
  <c r="I243" i="1"/>
  <c r="J243" i="1"/>
  <c r="L243" i="1"/>
  <c r="N243" i="1" s="1"/>
  <c r="I244" i="1"/>
  <c r="J244" i="1"/>
  <c r="L244" i="1"/>
  <c r="N244" i="1" s="1"/>
  <c r="I245" i="1"/>
  <c r="J245" i="1"/>
  <c r="L245" i="1"/>
  <c r="N245" i="1" s="1"/>
  <c r="I246" i="1"/>
  <c r="J246" i="1"/>
  <c r="L246" i="1"/>
  <c r="N246" i="1" s="1"/>
  <c r="I247" i="1"/>
  <c r="J247" i="1"/>
  <c r="L247" i="1"/>
  <c r="N247" i="1" s="1"/>
  <c r="I249" i="1"/>
  <c r="J249" i="1"/>
  <c r="L249" i="1"/>
  <c r="N249" i="1" s="1"/>
  <c r="I250" i="1"/>
  <c r="J250" i="1"/>
  <c r="L250" i="1"/>
  <c r="N250" i="1" s="1"/>
  <c r="I251" i="1"/>
  <c r="J251" i="1"/>
  <c r="L251" i="1"/>
  <c r="N251" i="1" s="1"/>
  <c r="I252" i="1"/>
  <c r="J252" i="1"/>
  <c r="L252" i="1"/>
  <c r="N252" i="1" s="1"/>
  <c r="I253" i="1"/>
  <c r="J253" i="1"/>
  <c r="L253" i="1"/>
  <c r="N253" i="1" s="1"/>
  <c r="I254" i="1"/>
  <c r="J254" i="1"/>
  <c r="L254" i="1"/>
  <c r="N254" i="1" s="1"/>
  <c r="I255" i="1"/>
  <c r="J255" i="1"/>
  <c r="L255" i="1"/>
  <c r="N255" i="1" s="1"/>
  <c r="I256" i="1"/>
  <c r="J256" i="1"/>
  <c r="L256" i="1"/>
  <c r="N256" i="1" s="1"/>
  <c r="I257" i="1"/>
  <c r="J257" i="1"/>
  <c r="L257" i="1"/>
  <c r="N257" i="1" s="1"/>
  <c r="I258" i="1"/>
  <c r="J258" i="1"/>
  <c r="L258" i="1"/>
  <c r="N258" i="1" s="1"/>
  <c r="I259" i="1"/>
  <c r="J259" i="1"/>
  <c r="L259" i="1"/>
  <c r="N259" i="1" s="1"/>
  <c r="I260" i="1"/>
  <c r="J260" i="1"/>
  <c r="L260" i="1"/>
  <c r="N260" i="1" s="1"/>
  <c r="I261" i="1"/>
  <c r="J261" i="1"/>
  <c r="L261" i="1"/>
  <c r="N261" i="1" s="1"/>
  <c r="I262" i="1"/>
  <c r="J262" i="1"/>
  <c r="L262" i="1"/>
  <c r="N262" i="1" s="1"/>
  <c r="I263" i="1"/>
  <c r="J263" i="1"/>
  <c r="L263" i="1"/>
  <c r="N263" i="1" s="1"/>
  <c r="I266" i="1"/>
  <c r="J266" i="1"/>
  <c r="L266" i="1"/>
  <c r="N266" i="1" s="1"/>
  <c r="I267" i="1"/>
  <c r="J267" i="1"/>
  <c r="L267" i="1"/>
  <c r="N267" i="1" s="1"/>
  <c r="I268" i="1"/>
  <c r="J268" i="1"/>
  <c r="L268" i="1"/>
  <c r="N268" i="1" s="1"/>
  <c r="I269" i="1"/>
  <c r="J269" i="1"/>
  <c r="L269" i="1"/>
  <c r="N269" i="1" s="1"/>
  <c r="I270" i="1"/>
  <c r="J270" i="1"/>
  <c r="L270" i="1"/>
  <c r="N270" i="1" s="1"/>
  <c r="I271" i="1"/>
  <c r="J271" i="1"/>
  <c r="L271" i="1"/>
  <c r="N271" i="1" s="1"/>
  <c r="I272" i="1"/>
  <c r="J272" i="1"/>
  <c r="L272" i="1"/>
  <c r="N272" i="1" s="1"/>
  <c r="I273" i="1"/>
  <c r="J273" i="1"/>
  <c r="L273" i="1"/>
  <c r="N273" i="1" s="1"/>
  <c r="I275" i="1"/>
  <c r="J275" i="1"/>
  <c r="L275" i="1"/>
  <c r="N275" i="1" s="1"/>
  <c r="I276" i="1"/>
  <c r="J276" i="1"/>
  <c r="L276" i="1"/>
  <c r="N276" i="1" s="1"/>
  <c r="I277" i="1"/>
  <c r="J277" i="1"/>
  <c r="L277" i="1"/>
  <c r="N277" i="1" s="1"/>
  <c r="I278" i="1"/>
  <c r="J278" i="1"/>
  <c r="L278" i="1"/>
  <c r="N278" i="1" s="1"/>
  <c r="I279" i="1"/>
  <c r="J279" i="1"/>
  <c r="L279" i="1"/>
  <c r="N279" i="1" s="1"/>
  <c r="I280" i="1"/>
  <c r="J280" i="1"/>
  <c r="L280" i="1"/>
  <c r="N280" i="1" s="1"/>
  <c r="I281" i="1"/>
  <c r="J281" i="1"/>
  <c r="L281" i="1"/>
  <c r="N281" i="1" s="1"/>
  <c r="I282" i="1"/>
  <c r="J282" i="1"/>
  <c r="L282" i="1"/>
  <c r="N282" i="1" s="1"/>
  <c r="I283" i="1"/>
  <c r="J283" i="1"/>
  <c r="L283" i="1"/>
  <c r="N283" i="1" s="1"/>
  <c r="I284" i="1"/>
  <c r="J284" i="1"/>
  <c r="L284" i="1"/>
  <c r="N284" i="1" s="1"/>
  <c r="I285" i="1"/>
  <c r="J285" i="1"/>
  <c r="L285" i="1"/>
  <c r="N285" i="1" s="1"/>
  <c r="I286" i="1"/>
  <c r="J286" i="1"/>
  <c r="L286" i="1"/>
  <c r="N286" i="1" s="1"/>
  <c r="I287" i="1"/>
  <c r="J287" i="1"/>
  <c r="L287" i="1"/>
  <c r="N287" i="1" s="1"/>
  <c r="I288" i="1"/>
  <c r="J288" i="1"/>
  <c r="L288" i="1"/>
  <c r="N288" i="1" s="1"/>
  <c r="I289" i="1"/>
  <c r="J289" i="1"/>
  <c r="L289" i="1"/>
  <c r="N289" i="1" s="1"/>
  <c r="I290" i="1"/>
  <c r="J290" i="1"/>
  <c r="L290" i="1"/>
  <c r="N290" i="1" s="1"/>
  <c r="I291" i="1"/>
  <c r="J291" i="1"/>
  <c r="L291" i="1"/>
  <c r="N291" i="1" s="1"/>
  <c r="I292" i="1"/>
  <c r="J292" i="1"/>
  <c r="L292" i="1"/>
  <c r="N292" i="1" s="1"/>
  <c r="I293" i="1"/>
  <c r="J293" i="1"/>
  <c r="L293" i="1"/>
  <c r="N293" i="1" s="1"/>
  <c r="I294" i="1"/>
  <c r="J294" i="1"/>
  <c r="L294" i="1"/>
  <c r="N294" i="1" s="1"/>
  <c r="I295" i="1"/>
  <c r="J295" i="1"/>
  <c r="L295" i="1"/>
  <c r="N295" i="1" s="1"/>
  <c r="I296" i="1"/>
  <c r="J296" i="1"/>
  <c r="L296" i="1"/>
  <c r="N296" i="1" s="1"/>
  <c r="I298" i="1"/>
  <c r="J298" i="1"/>
  <c r="L298" i="1"/>
  <c r="N298" i="1" s="1"/>
  <c r="I299" i="1"/>
  <c r="J299" i="1"/>
  <c r="L299" i="1"/>
  <c r="N299" i="1" s="1"/>
  <c r="I300" i="1"/>
  <c r="J300" i="1"/>
  <c r="L300" i="1"/>
  <c r="N300" i="1" s="1"/>
  <c r="I301" i="1"/>
  <c r="J301" i="1"/>
  <c r="L301" i="1"/>
  <c r="N301" i="1" s="1"/>
  <c r="I302" i="1"/>
  <c r="J302" i="1"/>
  <c r="L302" i="1"/>
  <c r="N302" i="1" s="1"/>
  <c r="I303" i="1"/>
  <c r="J303" i="1"/>
  <c r="L303" i="1"/>
  <c r="N303" i="1" s="1"/>
  <c r="I304" i="1"/>
  <c r="J304" i="1"/>
  <c r="L304" i="1"/>
  <c r="N304" i="1" s="1"/>
  <c r="I305" i="1"/>
  <c r="J305" i="1"/>
  <c r="L305" i="1"/>
  <c r="N305" i="1" s="1"/>
  <c r="I306" i="1"/>
  <c r="J306" i="1"/>
  <c r="L306" i="1"/>
  <c r="N306" i="1" s="1"/>
  <c r="I307" i="1"/>
  <c r="J307" i="1"/>
  <c r="L307" i="1"/>
  <c r="N307" i="1" s="1"/>
  <c r="I308" i="1"/>
  <c r="J308" i="1"/>
  <c r="L308" i="1"/>
  <c r="N308" i="1" s="1"/>
  <c r="I309" i="1"/>
  <c r="J309" i="1"/>
  <c r="L309" i="1"/>
  <c r="N309" i="1" s="1"/>
  <c r="I310" i="1"/>
  <c r="J310" i="1"/>
  <c r="L310" i="1"/>
  <c r="N310" i="1" s="1"/>
  <c r="I311" i="1"/>
  <c r="J311" i="1"/>
  <c r="L311" i="1"/>
  <c r="N311" i="1" s="1"/>
  <c r="I312" i="1"/>
  <c r="J312" i="1"/>
  <c r="L312" i="1"/>
  <c r="N312" i="1" s="1"/>
  <c r="I313" i="1"/>
  <c r="J313" i="1"/>
  <c r="L313" i="1"/>
  <c r="N313" i="1" s="1"/>
  <c r="I314" i="1"/>
  <c r="J314" i="1"/>
  <c r="L314" i="1"/>
  <c r="N314" i="1" s="1"/>
  <c r="I315" i="1"/>
  <c r="J315" i="1"/>
  <c r="L315" i="1"/>
  <c r="N315" i="1" s="1"/>
  <c r="I316" i="1"/>
  <c r="J316" i="1"/>
  <c r="L316" i="1"/>
  <c r="N316" i="1" s="1"/>
  <c r="I317" i="1"/>
  <c r="J317" i="1"/>
  <c r="L317" i="1"/>
  <c r="N317" i="1" s="1"/>
  <c r="J318" i="1"/>
  <c r="N318" i="1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K9" i="3"/>
  <c r="L9" i="3"/>
  <c r="M9" i="3"/>
  <c r="N9" i="3"/>
  <c r="O9" i="3"/>
  <c r="P9" i="3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O61" i="1"/>
  <c r="P61" i="1"/>
  <c r="Q61" i="1"/>
  <c r="R61" i="1"/>
  <c r="S61" i="1"/>
  <c r="T61" i="1"/>
  <c r="X61" i="1"/>
  <c r="Y61" i="1"/>
  <c r="Z61" i="1"/>
  <c r="AA61" i="1"/>
  <c r="AB61" i="1"/>
  <c r="AC61" i="1"/>
  <c r="AD61" i="1"/>
  <c r="AE61" i="1"/>
  <c r="AF61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J8" i="3"/>
  <c r="J7" i="3"/>
  <c r="J5" i="3"/>
  <c r="J97" i="2"/>
  <c r="J96" i="2"/>
  <c r="J95" i="2"/>
  <c r="J94" i="2"/>
  <c r="J93" i="2"/>
  <c r="J92" i="2"/>
  <c r="K92" i="2" s="1"/>
  <c r="J91" i="2"/>
  <c r="J90" i="2"/>
  <c r="J89" i="2"/>
  <c r="J88" i="2"/>
  <c r="K88" i="2" s="1"/>
  <c r="J87" i="2"/>
  <c r="J86" i="2"/>
  <c r="J85" i="2"/>
  <c r="J84" i="2"/>
  <c r="K84" i="2" s="1"/>
  <c r="J83" i="2"/>
  <c r="J82" i="2"/>
  <c r="J81" i="2"/>
  <c r="K81" i="2" s="1"/>
  <c r="J80" i="2"/>
  <c r="J79" i="2"/>
  <c r="J78" i="2"/>
  <c r="J77" i="2"/>
  <c r="K77" i="2" s="1"/>
  <c r="J76" i="2"/>
  <c r="J75" i="2"/>
  <c r="J74" i="2"/>
  <c r="J73" i="2"/>
  <c r="K73" i="2" s="1"/>
  <c r="J72" i="2"/>
  <c r="J71" i="2"/>
  <c r="J70" i="2"/>
  <c r="J69" i="2"/>
  <c r="K69" i="2" s="1"/>
  <c r="J68" i="2"/>
  <c r="J67" i="2"/>
  <c r="J66" i="2"/>
  <c r="J65" i="2"/>
  <c r="K65" i="2" s="1"/>
  <c r="J64" i="2"/>
  <c r="J63" i="2"/>
  <c r="J62" i="2"/>
  <c r="J61" i="2"/>
  <c r="K61" i="2" s="1"/>
  <c r="J60" i="2"/>
  <c r="J59" i="2"/>
  <c r="J58" i="2"/>
  <c r="J57" i="2"/>
  <c r="K57" i="2" s="1"/>
  <c r="J56" i="2"/>
  <c r="J55" i="2"/>
  <c r="J54" i="2"/>
  <c r="J53" i="2"/>
  <c r="K53" i="2" s="1"/>
  <c r="J52" i="2"/>
  <c r="J51" i="2"/>
  <c r="J50" i="2"/>
  <c r="J49" i="2"/>
  <c r="K49" i="2" s="1"/>
  <c r="J48" i="2"/>
  <c r="J47" i="2"/>
  <c r="J46" i="2"/>
  <c r="J45" i="2"/>
  <c r="K45" i="2" s="1"/>
  <c r="J44" i="2"/>
  <c r="J43" i="2"/>
  <c r="J42" i="2"/>
  <c r="J41" i="2"/>
  <c r="K41" i="2" s="1"/>
  <c r="J40" i="2"/>
  <c r="J39" i="2"/>
  <c r="J38" i="2"/>
  <c r="J37" i="2"/>
  <c r="K37" i="2" s="1"/>
  <c r="J36" i="2"/>
  <c r="K34" i="2"/>
  <c r="J32" i="2"/>
  <c r="J31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N4" i="2"/>
  <c r="N98" i="2" s="1"/>
  <c r="R320" i="1" l="1"/>
  <c r="N4" i="1"/>
  <c r="J118" i="1"/>
  <c r="K278" i="1"/>
  <c r="I118" i="1"/>
  <c r="J4" i="3"/>
  <c r="H9" i="3"/>
  <c r="N5" i="1"/>
  <c r="K100" i="1"/>
  <c r="K134" i="1"/>
  <c r="K318" i="1"/>
  <c r="K314" i="1"/>
  <c r="K310" i="1"/>
  <c r="K306" i="1"/>
  <c r="K302" i="1"/>
  <c r="K298" i="1"/>
  <c r="K293" i="1"/>
  <c r="K289" i="1"/>
  <c r="K285" i="1"/>
  <c r="K281" i="1"/>
  <c r="K277" i="1"/>
  <c r="W320" i="1"/>
  <c r="U320" i="1"/>
  <c r="K213" i="1"/>
  <c r="K143" i="1"/>
  <c r="K140" i="1"/>
  <c r="J6" i="3"/>
  <c r="K96" i="2"/>
  <c r="K30" i="2"/>
  <c r="K8" i="2"/>
  <c r="K12" i="2"/>
  <c r="K16" i="2"/>
  <c r="K20" i="2"/>
  <c r="K24" i="2"/>
  <c r="K28" i="2"/>
  <c r="K39" i="2"/>
  <c r="K43" i="2"/>
  <c r="K47" i="2"/>
  <c r="K51" i="2"/>
  <c r="K55" i="2"/>
  <c r="K59" i="2"/>
  <c r="K63" i="2"/>
  <c r="K67" i="2"/>
  <c r="K71" i="2"/>
  <c r="K72" i="2"/>
  <c r="K75" i="2"/>
  <c r="K79" i="2"/>
  <c r="K86" i="2"/>
  <c r="K90" i="2"/>
  <c r="K94" i="2"/>
  <c r="K6" i="2"/>
  <c r="K10" i="2"/>
  <c r="K14" i="2"/>
  <c r="K18" i="2"/>
  <c r="K22" i="2"/>
  <c r="K26" i="2"/>
  <c r="K32" i="2"/>
  <c r="K284" i="1"/>
  <c r="K255" i="1"/>
  <c r="K185" i="1"/>
  <c r="K120" i="1"/>
  <c r="K50" i="1"/>
  <c r="K12" i="1"/>
  <c r="K112" i="1"/>
  <c r="K96" i="1"/>
  <c r="K63" i="1"/>
  <c r="S320" i="1"/>
  <c r="O320" i="1"/>
  <c r="T320" i="1"/>
  <c r="Q320" i="1"/>
  <c r="K64" i="1"/>
  <c r="K111" i="1"/>
  <c r="K107" i="1"/>
  <c r="K103" i="1"/>
  <c r="K98" i="1"/>
  <c r="K89" i="1"/>
  <c r="K70" i="1"/>
  <c r="P320" i="1"/>
  <c r="K183" i="1"/>
  <c r="K221" i="1"/>
  <c r="V320" i="1"/>
  <c r="K249" i="1"/>
  <c r="K116" i="1"/>
  <c r="K109" i="1"/>
  <c r="K105" i="1"/>
  <c r="K101" i="1"/>
  <c r="K74" i="1"/>
  <c r="K114" i="1"/>
  <c r="K47" i="1"/>
  <c r="K43" i="1"/>
  <c r="K49" i="1"/>
  <c r="K42" i="1"/>
  <c r="K32" i="1"/>
  <c r="K27" i="1"/>
  <c r="K16" i="1"/>
  <c r="K14" i="1"/>
  <c r="K13" i="1"/>
  <c r="K11" i="1"/>
  <c r="K8" i="1"/>
  <c r="K5" i="1"/>
  <c r="K92" i="1"/>
  <c r="K30" i="1"/>
  <c r="K24" i="1"/>
  <c r="K22" i="1"/>
  <c r="K18" i="1"/>
  <c r="K9" i="1"/>
  <c r="K46" i="1"/>
  <c r="K29" i="1"/>
  <c r="K23" i="1"/>
  <c r="K20" i="1"/>
  <c r="K95" i="1"/>
  <c r="K45" i="1"/>
  <c r="K44" i="1"/>
  <c r="K317" i="1"/>
  <c r="K304" i="1"/>
  <c r="K287" i="1"/>
  <c r="K272" i="1"/>
  <c r="K261" i="1"/>
  <c r="K257" i="1"/>
  <c r="K236" i="1"/>
  <c r="K206" i="1"/>
  <c r="K174" i="1"/>
  <c r="K170" i="1"/>
  <c r="K166" i="1"/>
  <c r="K163" i="1"/>
  <c r="K162" i="1"/>
  <c r="K158" i="1"/>
  <c r="K154" i="1"/>
  <c r="K150" i="1"/>
  <c r="K146" i="1"/>
  <c r="K142" i="1"/>
  <c r="K138" i="1"/>
  <c r="K130" i="1"/>
  <c r="K125" i="1"/>
  <c r="K121" i="1"/>
  <c r="K60" i="1"/>
  <c r="K33" i="1"/>
  <c r="K91" i="1"/>
  <c r="K69" i="1"/>
  <c r="K115" i="1"/>
  <c r="K315" i="1"/>
  <c r="K311" i="1"/>
  <c r="K307" i="1"/>
  <c r="K303" i="1"/>
  <c r="K299" i="1"/>
  <c r="K294" i="1"/>
  <c r="K290" i="1"/>
  <c r="K286" i="1"/>
  <c r="K282" i="1"/>
  <c r="K247" i="1"/>
  <c r="K246" i="1"/>
  <c r="K239" i="1"/>
  <c r="K235" i="1"/>
  <c r="K231" i="1"/>
  <c r="K223" i="1"/>
  <c r="K219" i="1"/>
  <c r="K204" i="1"/>
  <c r="K203" i="1"/>
  <c r="K199" i="1"/>
  <c r="K196" i="1"/>
  <c r="K192" i="1"/>
  <c r="K188" i="1"/>
  <c r="K184" i="1"/>
  <c r="K180" i="1"/>
  <c r="K176" i="1"/>
  <c r="K172" i="1"/>
  <c r="K168" i="1"/>
  <c r="K164" i="1"/>
  <c r="K160" i="1"/>
  <c r="K156" i="1"/>
  <c r="K152" i="1"/>
  <c r="K148" i="1"/>
  <c r="K144" i="1"/>
  <c r="K136" i="1"/>
  <c r="K132" i="1"/>
  <c r="K128" i="1"/>
  <c r="K123" i="1"/>
  <c r="K59" i="1"/>
  <c r="K52" i="1"/>
  <c r="K36" i="1"/>
  <c r="K90" i="1"/>
  <c r="K71" i="1"/>
  <c r="K113" i="1"/>
  <c r="K297" i="1"/>
  <c r="K97" i="2"/>
  <c r="K31" i="2"/>
  <c r="K33" i="2"/>
  <c r="K9" i="2"/>
  <c r="K13" i="2"/>
  <c r="K17" i="2"/>
  <c r="K21" i="2"/>
  <c r="K25" i="2"/>
  <c r="K29" i="2"/>
  <c r="K38" i="2"/>
  <c r="K42" i="2"/>
  <c r="K46" i="2"/>
  <c r="K50" i="2"/>
  <c r="K54" i="2"/>
  <c r="K58" i="2"/>
  <c r="K62" i="2"/>
  <c r="K66" i="2"/>
  <c r="K70" i="2"/>
  <c r="K74" i="2"/>
  <c r="K78" i="2"/>
  <c r="K85" i="2"/>
  <c r="K89" i="2"/>
  <c r="K93" i="2"/>
  <c r="K7" i="2"/>
  <c r="K11" i="2"/>
  <c r="K15" i="2"/>
  <c r="K19" i="2"/>
  <c r="K23" i="2"/>
  <c r="K27" i="2"/>
  <c r="K36" i="2"/>
  <c r="K40" i="2"/>
  <c r="K44" i="2"/>
  <c r="K48" i="2"/>
  <c r="K52" i="2"/>
  <c r="K56" i="2"/>
  <c r="K60" i="2"/>
  <c r="K64" i="2"/>
  <c r="K68" i="2"/>
  <c r="K76" i="2"/>
  <c r="K80" i="2"/>
  <c r="K83" i="2"/>
  <c r="K87" i="2"/>
  <c r="K91" i="2"/>
  <c r="K95" i="2"/>
  <c r="K82" i="2"/>
  <c r="K35" i="2"/>
  <c r="K5" i="2"/>
  <c r="K38" i="1"/>
  <c r="K31" i="1"/>
  <c r="K28" i="1"/>
  <c r="K17" i="1"/>
  <c r="K55" i="1"/>
  <c r="K51" i="1"/>
  <c r="K48" i="1"/>
  <c r="K25" i="1"/>
  <c r="K10" i="1"/>
  <c r="K21" i="1"/>
  <c r="K6" i="1"/>
  <c r="K57" i="1"/>
  <c r="K56" i="1"/>
  <c r="K54" i="1"/>
  <c r="K40" i="1"/>
  <c r="K39" i="1"/>
  <c r="K37" i="1"/>
  <c r="K19" i="1"/>
  <c r="K15" i="1"/>
  <c r="K7" i="1"/>
  <c r="K34" i="1"/>
  <c r="K26" i="1"/>
  <c r="K35" i="1"/>
  <c r="K58" i="1"/>
  <c r="K41" i="1"/>
  <c r="K53" i="1"/>
  <c r="AB320" i="1"/>
  <c r="I61" i="1"/>
  <c r="Y320" i="1"/>
  <c r="K94" i="1"/>
  <c r="K108" i="1"/>
  <c r="K104" i="1"/>
  <c r="K99" i="1"/>
  <c r="K93" i="1"/>
  <c r="K73" i="1"/>
  <c r="K65" i="1"/>
  <c r="K117" i="1"/>
  <c r="K110" i="1"/>
  <c r="K106" i="1"/>
  <c r="K102" i="1"/>
  <c r="K97" i="1"/>
  <c r="K72" i="1"/>
  <c r="K68" i="1"/>
  <c r="K66" i="1"/>
  <c r="L118" i="1"/>
  <c r="AH320" i="1"/>
  <c r="K263" i="1"/>
  <c r="K260" i="1"/>
  <c r="K256" i="1"/>
  <c r="K252" i="1"/>
  <c r="K244" i="1"/>
  <c r="K240" i="1"/>
  <c r="K232" i="1"/>
  <c r="K228" i="1"/>
  <c r="K224" i="1"/>
  <c r="K220" i="1"/>
  <c r="K178" i="1"/>
  <c r="K169" i="1"/>
  <c r="K165" i="1"/>
  <c r="K161" i="1"/>
  <c r="K157" i="1"/>
  <c r="K153" i="1"/>
  <c r="K149" i="1"/>
  <c r="K145" i="1"/>
  <c r="K141" i="1"/>
  <c r="K137" i="1"/>
  <c r="K133" i="1"/>
  <c r="K129" i="1"/>
  <c r="K124" i="1"/>
  <c r="K253" i="1"/>
  <c r="K245" i="1"/>
  <c r="K241" i="1"/>
  <c r="K233" i="1"/>
  <c r="K229" i="1"/>
  <c r="K226" i="1"/>
  <c r="K225" i="1"/>
  <c r="K218" i="1"/>
  <c r="K217" i="1"/>
  <c r="K216" i="1"/>
  <c r="K215" i="1"/>
  <c r="K214" i="1"/>
  <c r="K212" i="1"/>
  <c r="K211" i="1"/>
  <c r="K210" i="1"/>
  <c r="K209" i="1"/>
  <c r="K208" i="1"/>
  <c r="K207" i="1"/>
  <c r="K202" i="1"/>
  <c r="K198" i="1"/>
  <c r="K195" i="1"/>
  <c r="K191" i="1"/>
  <c r="K187" i="1"/>
  <c r="K179" i="1"/>
  <c r="K175" i="1"/>
  <c r="K171" i="1"/>
  <c r="K167" i="1"/>
  <c r="K159" i="1"/>
  <c r="K155" i="1"/>
  <c r="K151" i="1"/>
  <c r="K147" i="1"/>
  <c r="K139" i="1"/>
  <c r="K135" i="1"/>
  <c r="K131" i="1"/>
  <c r="K127" i="1"/>
  <c r="K122" i="1"/>
  <c r="K251" i="1"/>
  <c r="K197" i="1"/>
  <c r="K189" i="1"/>
  <c r="K177" i="1"/>
  <c r="K205" i="1"/>
  <c r="K201" i="1"/>
  <c r="K126" i="1"/>
  <c r="K194" i="1"/>
  <c r="K190" i="1"/>
  <c r="K186" i="1"/>
  <c r="K182" i="1"/>
  <c r="K200" i="1"/>
  <c r="K193" i="1"/>
  <c r="K181" i="1"/>
  <c r="K173" i="1"/>
  <c r="N264" i="1"/>
  <c r="K262" i="1"/>
  <c r="K258" i="1"/>
  <c r="K254" i="1"/>
  <c r="K250" i="1"/>
  <c r="K242" i="1"/>
  <c r="K238" i="1"/>
  <c r="K234" i="1"/>
  <c r="K230" i="1"/>
  <c r="K222" i="1"/>
  <c r="X320" i="1"/>
  <c r="J264" i="1"/>
  <c r="K237" i="1"/>
  <c r="K259" i="1"/>
  <c r="K243" i="1"/>
  <c r="K227" i="1"/>
  <c r="L264" i="1"/>
  <c r="AM320" i="1"/>
  <c r="AI320" i="1"/>
  <c r="K301" i="1"/>
  <c r="K273" i="1"/>
  <c r="K271" i="1"/>
  <c r="K270" i="1"/>
  <c r="K269" i="1"/>
  <c r="K268" i="1"/>
  <c r="K267" i="1"/>
  <c r="AE320" i="1"/>
  <c r="AA320" i="1"/>
  <c r="K316" i="1"/>
  <c r="K312" i="1"/>
  <c r="K308" i="1"/>
  <c r="K300" i="1"/>
  <c r="K295" i="1"/>
  <c r="K291" i="1"/>
  <c r="K283" i="1"/>
  <c r="K279" i="1"/>
  <c r="K275" i="1"/>
  <c r="L319" i="1"/>
  <c r="K313" i="1"/>
  <c r="K309" i="1"/>
  <c r="K305" i="1"/>
  <c r="K296" i="1"/>
  <c r="K292" i="1"/>
  <c r="K288" i="1"/>
  <c r="K280" i="1"/>
  <c r="K276" i="1"/>
  <c r="J319" i="1"/>
  <c r="I319" i="1"/>
  <c r="K266" i="1"/>
  <c r="AD320" i="1"/>
  <c r="Z320" i="1"/>
  <c r="AP320" i="1"/>
  <c r="AL320" i="1"/>
  <c r="AK320" i="1"/>
  <c r="AS320" i="1"/>
  <c r="AO320" i="1"/>
  <c r="I264" i="1"/>
  <c r="AV320" i="1"/>
  <c r="AR320" i="1"/>
  <c r="AN320" i="1"/>
  <c r="AJ320" i="1"/>
  <c r="AF320" i="1"/>
  <c r="AQ320" i="1"/>
  <c r="AC320" i="1"/>
  <c r="AG320" i="1"/>
  <c r="N63" i="1"/>
  <c r="N118" i="1" s="1"/>
  <c r="L61" i="1"/>
  <c r="K4" i="1"/>
  <c r="J61" i="1"/>
  <c r="N319" i="1"/>
  <c r="I98" i="2"/>
  <c r="J98" i="2"/>
  <c r="K4" i="2"/>
  <c r="K274" i="1"/>
  <c r="M320" i="1"/>
  <c r="N61" i="1" l="1"/>
  <c r="N320" i="1" s="1"/>
  <c r="J9" i="3"/>
  <c r="K118" i="1"/>
  <c r="I320" i="1"/>
  <c r="J320" i="1"/>
  <c r="L320" i="1"/>
  <c r="AW118" i="1" l="1"/>
  <c r="AW320" i="1" s="1"/>
  <c r="AX118" i="1"/>
  <c r="AX320" i="1" s="1"/>
  <c r="AT118" i="1" l="1"/>
  <c r="AT320" i="1" s="1"/>
  <c r="AU118" i="1" l="1"/>
  <c r="AU320" i="1" s="1"/>
</calcChain>
</file>

<file path=xl/sharedStrings.xml><?xml version="1.0" encoding="utf-8"?>
<sst xmlns="http://schemas.openxmlformats.org/spreadsheetml/2006/main" count="1374" uniqueCount="800">
  <si>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</si>
  <si>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</si>
  <si>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</si>
  <si>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</si>
  <si>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</si>
  <si>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</si>
  <si>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</si>
  <si>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</si>
  <si>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</si>
  <si>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</si>
  <si>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</si>
  <si>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</si>
  <si>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</si>
  <si>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</si>
  <si>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AD Biogāzes stacija, SIA</t>
  </si>
  <si>
    <t>Agro Iecava, SIA</t>
  </si>
  <si>
    <t>Agro Lestene, SIA</t>
  </si>
  <si>
    <t>BALTIJAS DĀRZEŅI, KS</t>
  </si>
  <si>
    <t>BĒRZI BIO, SIA</t>
  </si>
  <si>
    <t>BIO Auri, SIA</t>
  </si>
  <si>
    <t>BIO FUTURE, SIA</t>
  </si>
  <si>
    <t>BIO ZIEDI, SIA</t>
  </si>
  <si>
    <t>BIOENERĢIJA-08, SIA</t>
  </si>
  <si>
    <t>BIOPLUS, SIA</t>
  </si>
  <si>
    <t>BP Energy, SIA</t>
  </si>
  <si>
    <t>Brakšķi Enerģija, SIA</t>
  </si>
  <si>
    <t>DAILE AGRO, SIA</t>
  </si>
  <si>
    <t>Divjumi, ZS</t>
  </si>
  <si>
    <t>DRUVAS UNGURI, SIA</t>
  </si>
  <si>
    <t>EcoZeta, SIA</t>
  </si>
  <si>
    <t>EKORIMA, SIA</t>
  </si>
  <si>
    <t>GAS STREAM, SIA</t>
  </si>
  <si>
    <t>Getliņi EKO, BO SIA</t>
  </si>
  <si>
    <t>Grow Energy, SIA</t>
  </si>
  <si>
    <t>INTERNATIONAL INVESTMENTS, SIA</t>
  </si>
  <si>
    <t>KŅAVAS GRANULAS, SIA</t>
  </si>
  <si>
    <t>LB ENERGY, SIA</t>
  </si>
  <si>
    <t>LIELMEŽOTNE, SIA</t>
  </si>
  <si>
    <t>Līgo, Vintera Jelgavas rajona ZS</t>
  </si>
  <si>
    <t>MC bio, SIA</t>
  </si>
  <si>
    <t>NOPA LTD, SIA</t>
  </si>
  <si>
    <t>PAMPĀĻI, SIA</t>
  </si>
  <si>
    <t>Pilslejas, ZS</t>
  </si>
  <si>
    <t>REKONSTRUKCIJA UN INVESTĪCIJAS, SIA</t>
  </si>
  <si>
    <t>RIGENS, SIA</t>
  </si>
  <si>
    <t>RZS ENERGO, SIA</t>
  </si>
  <si>
    <t>SIDGUNDAS BIO, SIA</t>
  </si>
  <si>
    <t>ULBROKA, SIA</t>
  </si>
  <si>
    <t>Vecauce, SIA LLU Mācību un pētījumu saimniecība</t>
  </si>
  <si>
    <t>Vecsiljāņi, ZS</t>
  </si>
  <si>
    <t>Viļānu selekcijas un izmēģinajumu stacija, AS</t>
  </si>
  <si>
    <t>ZAAO ENERĢIJA, SIA</t>
  </si>
  <si>
    <t>Zaļā Mārupe, SIA</t>
  </si>
  <si>
    <t>Zaļās zemes enerģija SIA</t>
  </si>
  <si>
    <t>Zemgales enerģijas parks, SIA</t>
  </si>
  <si>
    <t>Zemgaļi JR, SIA</t>
  </si>
  <si>
    <t>ZEMTURI  ZS, SIA</t>
  </si>
  <si>
    <t>ALL Transporting, SIA</t>
  </si>
  <si>
    <t>BETULA PREMIUM, SIA</t>
  </si>
  <si>
    <t>BIOENINVEST, SIA</t>
  </si>
  <si>
    <t>BROCĒNU ENERĢIJA, SIA</t>
  </si>
  <si>
    <t>Delta Zaļā Enerģija, SIA</t>
  </si>
  <si>
    <t>Enefit power &amp; Heat Valka, SIA</t>
  </si>
  <si>
    <t>Enertec 1, SIA</t>
  </si>
  <si>
    <t>Enertec Jēkabpils, SIA</t>
  </si>
  <si>
    <t>Graanul Pellets Energy, SIA</t>
  </si>
  <si>
    <t>Green Energy Trio, SIA</t>
  </si>
  <si>
    <t>Incukalns Energy, SIA</t>
  </si>
  <si>
    <t>JE Enerģija, SIA</t>
  </si>
  <si>
    <t>Jēkabpils siltums, SIA</t>
  </si>
  <si>
    <t>Krāslavas nami, SIA</t>
  </si>
  <si>
    <t>KULDĪGAS SILTUMTĪKLI, SIA</t>
  </si>
  <si>
    <t>LG LIESMA, SIA</t>
  </si>
  <si>
    <t>MRK Serviss, SIA</t>
  </si>
  <si>
    <t>OŠUKALNS, SIA</t>
  </si>
  <si>
    <t>PREIĻU SILTUMS (SECES KOKS)  SIA</t>
  </si>
  <si>
    <t>SALDUS ENERĢIJA, SIA</t>
  </si>
  <si>
    <t>Sātiņi Energo LM, AS</t>
  </si>
  <si>
    <t>SM ENERGO, SIA</t>
  </si>
  <si>
    <t>AĢES DZIRNAVAS, ZS Aģes dzirnavu HES</t>
  </si>
  <si>
    <t>AMATAS HES, SIA Karļu aizspr.HES</t>
  </si>
  <si>
    <t>ANNENIEKU ŪDENS DZIRNAVAS, SIA Annenieku HES</t>
  </si>
  <si>
    <t>AVOTI, ZS Pampāļu HES</t>
  </si>
  <si>
    <t>ĀŽU HES, SIA Āžu dzirnavu HES</t>
  </si>
  <si>
    <t>BILLES HES, SIA Billes HES</t>
  </si>
  <si>
    <t>Bišpēteru Tukuma rajona Islavas pagasta G.Grīga "Bišpēteru" ZS Bišpēteru HES</t>
  </si>
  <si>
    <t>BITMETA DZIRNAVAS, IK Kalna dzirnavu HES</t>
  </si>
  <si>
    <t>BRANDEĻU HES, SIA Brandeļu HES</t>
  </si>
  <si>
    <t>BRASLAS HES, SIA Braslas HES</t>
  </si>
  <si>
    <t>BRŪNU HES, SIA Brūnu HES</t>
  </si>
  <si>
    <t>CEĻŠ, IU Trikātas HES</t>
  </si>
  <si>
    <t>CIRĪŠU HES, SIA Cirīšu HES</t>
  </si>
  <si>
    <t>CĪRUĻU ROBEŽNIEKI SIA, Robežnieku HES</t>
  </si>
  <si>
    <t>DOBELES HES, SIA Dobeles HES</t>
  </si>
  <si>
    <t>DZELDAS HES, SIA Dzeldas HES</t>
  </si>
  <si>
    <t>Dzirnas DLS SIA</t>
  </si>
  <si>
    <t>DZIRNAVAS, Dobeses rajona Bērzes pagasta ZS Bērzes HES</t>
  </si>
  <si>
    <t>DZIRNAVAS, Gārsenes pagasta A.Spoles ZS Gārsenes HES</t>
  </si>
  <si>
    <t>DZIRNAVAS, Saldus rajona Brocēnu pilsētas ZS Cieceres HES</t>
  </si>
  <si>
    <t>Dzirnavas, Tukuma raj. ZS, Sēmes HES</t>
  </si>
  <si>
    <t>DZIRNAVAS-K -K,SIA Kārlīšu dz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</si>
  <si>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</si>
  <si>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</si>
  <si>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</si>
  <si>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</si>
  <si>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</si>
  <si>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EZERSPĪĶI, Saldus rajona Šķēdes pagasta ZS Gravas HES</t>
  </si>
  <si>
    <t>EZERSPĪĶI, Saldus rajona Šķēdes pagasta ZS Spīķu HES</t>
  </si>
  <si>
    <t>EZERSPĪĶI, Saldus rajona Šķēdes pagasta ZS Šķēdes HES</t>
  </si>
  <si>
    <t>EZERSPĪĶI, Saldus rajona Šķēdes pagasta ZS, Vecdzirnavas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</si>
  <si>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</si>
  <si>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</si>
  <si>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</si>
  <si>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</si>
  <si>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</si>
  <si>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</si>
  <si>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</si>
  <si>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</si>
  <si>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GRANTIŅI, Saldus rajona Nīgrandes pagasta ZS , Grantiņu HES</t>
  </si>
  <si>
    <t>GRANTIŅI, Saldus rajona Nīgrandes pagasta ZS Lejnieku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</si>
  <si>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</si>
  <si>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</si>
  <si>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</si>
  <si>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</si>
  <si>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</si>
  <si>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</si>
  <si>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</si>
  <si>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</si>
  <si>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</si>
  <si>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</si>
  <si>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Jaunkraukļi, Andras Cibuļskas Ādažu pagasta ZS, Mazkrāču HES</t>
  </si>
  <si>
    <t>JAUNLEZDIŅI, Valkas rajona Vijciema pagasta ZS, Skripstu HES</t>
  </si>
  <si>
    <t>JĀŠA HES, SIA Pelēču HES</t>
  </si>
  <si>
    <t>JECIS, SIA Ilzēnu HES</t>
  </si>
  <si>
    <t>JEISKAS DZIRNAVAS, Valkas rajona Launkalnes pagasta I.Ērgles ZS, Jeiskas dz. HES</t>
  </si>
  <si>
    <t>KALNA KĀRKLI, SIA Dzirnavu HES, Kalna Kārklu HES</t>
  </si>
  <si>
    <t>KALNA-RUSUĻI, ZS Kalna dz. HES</t>
  </si>
  <si>
    <t>KALNA-RUSUĻI, ZS Lejas dz. HES</t>
  </si>
  <si>
    <t>KALNDZIRNAVAS, Valkas pilsētas SIA, Kalndzirnavas HES</t>
  </si>
  <si>
    <t>KARĪNA, Norvaiša IU Sudmalnieku HES</t>
  </si>
  <si>
    <t>KORNA DZIRNAVU HES, SIA Korna dzirn HES</t>
  </si>
  <si>
    <t>KRĀCE, SIA Augstāres HES</t>
  </si>
  <si>
    <t>KRĒSLIŅI, SIA Ķoņu dz.HES</t>
  </si>
  <si>
    <t>KRĪGAĻU DZIRNAVAS,SIA Krīgaļu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</si>
  <si>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</si>
  <si>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</si>
  <si>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</si>
  <si>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</si>
  <si>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</si>
  <si>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</si>
  <si>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</si>
  <si>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</si>
  <si>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</si>
  <si>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</si>
  <si>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</si>
  <si>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MHK ABULS, AS Brenguļu HES</t>
  </si>
  <si>
    <t>MHK ABULS, AS Pakuļu HES</t>
  </si>
  <si>
    <t>MHK ABULS, AS Sinoles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</si>
  <si>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</si>
  <si>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</si>
  <si>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</si>
  <si>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</si>
  <si>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</si>
  <si>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</si>
  <si>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</si>
  <si>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</si>
  <si>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</si>
  <si>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</si>
  <si>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</si>
  <si>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</si>
  <si>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OZOLKALNI, ZS Dižstendes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</si>
  <si>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</si>
  <si>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</si>
  <si>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</si>
  <si>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</si>
  <si>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</si>
  <si>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</si>
  <si>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</si>
  <si>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RAUZAS DZIRNAVAS, ZS Rauzas dz HES</t>
  </si>
  <si>
    <t>RIDEĻU DZIRNAVAS, SIA Rideļu dz. HES</t>
  </si>
  <si>
    <t>Rubīns GG, SIA Dzelzāmuru HES</t>
  </si>
  <si>
    <t>RUKAIŠI, ZS Rukaišu HES</t>
  </si>
  <si>
    <t>S&amp;E Management, SIA Vizlas HES</t>
  </si>
  <si>
    <t>SANKAĻI, SIA Sankaļu HES</t>
  </si>
  <si>
    <t>SASPĒLE, SIA Lācīšu HES</t>
  </si>
  <si>
    <t>SKUĶĪŠU DZIRNAVAS,Rīgas rajona Garkalnes pagasta ZS, Skuķīšu dz. HES</t>
  </si>
  <si>
    <t>SL PLUS Rauskas HES</t>
  </si>
  <si>
    <t>Spēkstacija PR, SIA Dzirnavnieku HES</t>
  </si>
  <si>
    <t>SPRIDZĒNU HES, SIA Spridzēnu HES</t>
  </si>
  <si>
    <t>STIEBRIŅI, Kalsnavas pagasta J.Rudzīša ZS Ļaudonas Vilnas f-kas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</si>
  <si>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</si>
  <si>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</si>
  <si>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</si>
  <si>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</si>
  <si>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</si>
  <si>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</si>
  <si>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</si>
  <si>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</si>
  <si>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</si>
  <si>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</si>
  <si>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</si>
  <si>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</si>
  <si>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</si>
  <si>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VECPIEBALGAS DZIRNAVAS, Cēsu rajona Ilmāra Šerberga IU, Inešu HES</t>
  </si>
  <si>
    <t>Vēžu krāces, SIA</t>
  </si>
  <si>
    <t>VIESATAS HES, SIA Viesatas HES</t>
  </si>
  <si>
    <t>VIORA PLUSS, SIA Krievciema HES</t>
  </si>
  <si>
    <t>VN ŪDENS-DZIRNAVAS SIA Ūdensdzirnavu HES</t>
  </si>
  <si>
    <t>Z Group, SIA Cīravas ūd.dz. HES</t>
  </si>
  <si>
    <t>ZAĶĪŠI, Saldus rajona zirņu pagasta ZS, Dirnavnieku HES</t>
  </si>
  <si>
    <t>Zaņas ūdensdzirnavas, SIA Zaņas dz. HES</t>
  </si>
  <si>
    <t>ZILUPES HES, SIA Zilupes HES</t>
  </si>
  <si>
    <t>ARSENAL ENERGY, SIA</t>
  </si>
  <si>
    <t xml:space="preserve">BK ENERĢIJA, SIA </t>
  </si>
  <si>
    <t>ENERCOM PLUS, SIA</t>
  </si>
  <si>
    <t>ETB, SIA, ETB 1</t>
  </si>
  <si>
    <t>ETB, SIA, Papardes-2</t>
  </si>
  <si>
    <t>ETB, SIA, Papardes-3</t>
  </si>
  <si>
    <t>KURSA, Liepājas speciālās ekonomiskās zonas AS</t>
  </si>
  <si>
    <t>LENKAS ENERGO, SIA, Lenkas VES- 1</t>
  </si>
  <si>
    <t>LENKAS ENERGO, SIA, Lenkas VES- 2</t>
  </si>
  <si>
    <t>LENKAS ENERGO, SIA, Lenkas VES- 3</t>
  </si>
  <si>
    <t>LENKAS ENERGO, SIA, Lenkas VES- 4</t>
  </si>
  <si>
    <t>Ošmaļi Energy, SIA, Oši-1</t>
  </si>
  <si>
    <t>Ošmaļi Energy, SIA, Oši-2</t>
  </si>
  <si>
    <t>Ošmaļi Energy, SIA, Ošlejas 1</t>
  </si>
  <si>
    <t>Ošmaļi Energy, SIA, Ošlejas 2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</si>
  <si>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</si>
  <si>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</si>
  <si>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</si>
  <si>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</si>
  <si>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</si>
  <si>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</si>
  <si>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</si>
  <si>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</si>
  <si>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</si>
  <si>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</si>
  <si>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</si>
  <si>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 4, SIA</t>
  </si>
  <si>
    <t>W.e.s. 15, SIA</t>
  </si>
  <si>
    <t>W.e.s. 16, SIA</t>
  </si>
  <si>
    <t>W.e.s. 17, SIA</t>
  </si>
  <si>
    <t>W.e.s. 18, SIA</t>
  </si>
  <si>
    <t>Arena Cogeneration, SIA</t>
  </si>
  <si>
    <t>BK ENERĢIJA, SIA</t>
  </si>
  <si>
    <t>BTT, SIA</t>
  </si>
  <si>
    <t>DLRR ENERĢIJA, SIA</t>
  </si>
  <si>
    <t>Durbes KS, SIA</t>
  </si>
  <si>
    <t>ELEKTRO BIZNESS, SIA</t>
  </si>
  <si>
    <t>ENERGO EM, SIA</t>
  </si>
  <si>
    <t>Energoapgādes tīkli 1, SIA</t>
  </si>
  <si>
    <t>Energoapgādes tīkli 2, SIA</t>
  </si>
  <si>
    <t>Energoapgādes tīkli 3, SIA</t>
  </si>
  <si>
    <t>Fortum Jelgava, SIA</t>
  </si>
  <si>
    <t>GEOPOWER, SIA</t>
  </si>
  <si>
    <t>GROBIŅAS ZIEDI, SIA, KES-1 (siltumnīca)</t>
  </si>
  <si>
    <t>GROBIŅAS ZIEDI, SIA, KES-2</t>
  </si>
  <si>
    <t>GROBIŅAS ZIEDI, SIA, KES-3</t>
  </si>
  <si>
    <t>GTG 1, SIA</t>
  </si>
  <si>
    <t>HIDROLATS, Liepājas speciālās ekonomiskās zonas SIA</t>
  </si>
  <si>
    <t>KEGO, SIA</t>
  </si>
  <si>
    <t>ĶĪPSALAS KOĢENERĀCIJA, SIA</t>
  </si>
  <si>
    <t>LATNEFTEGAZ, SIA</t>
  </si>
  <si>
    <t>Līvbērzes enerģija, SIA</t>
  </si>
  <si>
    <t>Mamas D, SIA</t>
  </si>
  <si>
    <t>MĀRUPES SILTUMNĪCAS, SIA</t>
  </si>
  <si>
    <t>MBA s.i.a., SIA</t>
  </si>
  <si>
    <t>MBC Enerģija, SIA</t>
  </si>
  <si>
    <t>OLAINFARM ENERĢIJA, SIA</t>
  </si>
  <si>
    <t>OLENERGO, SIA</t>
  </si>
  <si>
    <t>PREIĻU SAIMNIEKS, SIA</t>
  </si>
  <si>
    <t>REĀLS, SIA</t>
  </si>
  <si>
    <t>RUMBA KOĢENERĀCIJA, SIA</t>
  </si>
  <si>
    <t>SABIEDRĪBA MĀRUPE, SIA</t>
  </si>
  <si>
    <t>SALDUS SILTUMS, SIA</t>
  </si>
  <si>
    <t>SAL-ENERGO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</si>
  <si>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</si>
  <si>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</si>
  <si>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</si>
  <si>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</si>
  <si>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</si>
  <si>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</si>
  <si>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</si>
  <si>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WINDAU, SIA</t>
  </si>
  <si>
    <t>Uzstādītā jauda, MW</t>
  </si>
  <si>
    <t>JUGLAS JAUDA, SIA</t>
  </si>
  <si>
    <t>RĪGAS SILTUMS, AS, "Imanta"</t>
  </si>
  <si>
    <t>FORTUM JELGAVA, SIA</t>
  </si>
  <si>
    <t>MK not.</t>
  </si>
  <si>
    <t>Ekspluatācijas sākuma datums</t>
  </si>
  <si>
    <t>OI sākuma datums</t>
  </si>
  <si>
    <t>Stacijas adrese</t>
  </si>
  <si>
    <t>221.not.</t>
  </si>
  <si>
    <t>Ķekavas novads, Baloži, Rīgas iela 18a, "Kūdra"</t>
  </si>
  <si>
    <t>Ķekavas novads, Baloži, Krišjāņa Barona iela 1, "Titurga"</t>
  </si>
  <si>
    <t>Ādažu novads, Ādaži, Ādažu K/S, Attekas iela 24</t>
  </si>
  <si>
    <t>Ādažu novads, Kadaga</t>
  </si>
  <si>
    <t>Lielvārdes novads, Lielvārde, Lielvārdes K/S, Spīdolas iela 12</t>
  </si>
  <si>
    <t>Daugavpils, 18.novembra iela 2</t>
  </si>
  <si>
    <t>Daugavpils, Silikātu iela 8</t>
  </si>
  <si>
    <t>Rīga, Raunas iela 44a</t>
  </si>
  <si>
    <t>Daugavpils, Mendeļejeva iela 13a</t>
  </si>
  <si>
    <t>Cēsis, Bērzaines iela 38</t>
  </si>
  <si>
    <t>Cēsis, Rūpniecības iela 13</t>
  </si>
  <si>
    <t>Daugavpils, Aleksandra iela 7, Cietoksnis</t>
  </si>
  <si>
    <t>Daugavpils, Patversmes iela 7C, "Čerepova"</t>
  </si>
  <si>
    <t>Daugavpils, Gaismas iela 18, "Ruģeļi"</t>
  </si>
  <si>
    <t>Daugavpils, LK7, 18.novembra iela 311a, "Stropi"</t>
  </si>
  <si>
    <t>Daugavpils, 18.novembra iela 2, SC1</t>
  </si>
  <si>
    <t>Daugavpils, Miera iela 1</t>
  </si>
  <si>
    <t>Dobele, Ausmas iela 27</t>
  </si>
  <si>
    <t>Dobele, Dzirnavu iela 4</t>
  </si>
  <si>
    <t>Dobele, Spodrības iela 4a</t>
  </si>
  <si>
    <t>Ogre, Upes prospekts 19</t>
  </si>
  <si>
    <t>Liepāja, Cukura iela 34</t>
  </si>
  <si>
    <t>Liepāja, Slimnīcas iela 25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</si>
  <si>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</si>
  <si>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</si>
  <si>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</si>
  <si>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</si>
  <si>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</si>
  <si>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</si>
  <si>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</si>
  <si>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Ogre, Skolas iela 20</t>
  </si>
  <si>
    <t>Koknese, Parka iela 18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</si>
  <si>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</si>
  <si>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</si>
  <si>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</si>
  <si>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</si>
  <si>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</si>
  <si>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</si>
  <si>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</si>
  <si>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Daugavpils, Dzirnavu iela 22</t>
  </si>
  <si>
    <t>Mārupes novads, Jaunmārupes ciems, Mazcenu aleja 41</t>
  </si>
  <si>
    <t>Rīga, Ķīpsalas iela 8a</t>
  </si>
  <si>
    <t>Rīga, Mūkusalas iela 41B</t>
  </si>
  <si>
    <t>Ogre, Brīvības iela 116A</t>
  </si>
  <si>
    <t>Olaine,Rūpnīcu iela 5</t>
  </si>
  <si>
    <t>Olaine, Jelgavas iela 4</t>
  </si>
  <si>
    <t>Preiļi, Liepu iela 2</t>
  </si>
  <si>
    <t>Jēkabpils, Kurzemes iela 8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</si>
  <si>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</si>
  <si>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</si>
  <si>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</si>
  <si>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</si>
  <si>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</si>
  <si>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Katlu māja,Viestura prospekts 20b</t>
  </si>
  <si>
    <t>Rīga, Ķīpsalas iela 8b</t>
  </si>
  <si>
    <t>Rīga, Grostonas iela 6b, Olimpiskais sporta centrs</t>
  </si>
  <si>
    <t>Mārupe, Mazcenu aleja 41</t>
  </si>
  <si>
    <t>Saldus, Slimnīcas iela 3b</t>
  </si>
  <si>
    <t>Salaspils, Miera ielā 31a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</si>
  <si>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</si>
  <si>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</si>
  <si>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</si>
  <si>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</si>
  <si>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</si>
  <si>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Valmiera, Dzelzceļa iela 7</t>
  </si>
  <si>
    <t>Valmiera, Rīgas iela 25,</t>
  </si>
  <si>
    <t>Vangaži, Smilšu iela 6</t>
  </si>
  <si>
    <t>Vangaži, Smilšu iela 8</t>
  </si>
  <si>
    <t>Bauska, Dārza iela 11/1</t>
  </si>
  <si>
    <t>Rīga, Mārkalnes iela 1A</t>
  </si>
  <si>
    <t>Rīga, Viskaļu  16</t>
  </si>
  <si>
    <t>Salaspils novads, Granītu 31</t>
  </si>
  <si>
    <t>Rīga, SC "Imanta" Kurzemes prospekts 17</t>
  </si>
  <si>
    <t>1975/29.12.2008</t>
  </si>
  <si>
    <t>262.not.</t>
  </si>
  <si>
    <t>Daugavpils novads, Skrudalienas pagasts, el.stacija "Skaista"</t>
  </si>
  <si>
    <t>Gulbenes novads, Litenes pagasts, "Cemeri"</t>
  </si>
  <si>
    <t>Iecacas novads, "Latvall-Jaunlūči"</t>
  </si>
  <si>
    <t>Tukuma novads, Lestenes pagasts, "Saulīšu ferma"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</si>
  <si>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</si>
  <si>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</si>
  <si>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</si>
  <si>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</si>
  <si>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</si>
  <si>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</si>
  <si>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</si>
  <si>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</si>
  <si>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</si>
  <si>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</si>
  <si>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</si>
  <si>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</si>
  <si>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Cesvaines novads, Cesvaines pagasts, el.stacija "Slovašēni"</t>
  </si>
  <si>
    <t>Krimuldas novads, Lēdurgas pagasts, "Veckļaviņas"</t>
  </si>
  <si>
    <t>Vaiņodes novads, Vaiņodes pagasts, "Ērglīši"</t>
  </si>
  <si>
    <t>Stopiņu novads, Rumbula, "Getliņi"</t>
  </si>
  <si>
    <t>Limbažu novads, Limbažu pagasts, "Gravas"</t>
  </si>
  <si>
    <t>Viļānu novads, Viļānu pagasts, Radopole, "Granulas"</t>
  </si>
  <si>
    <t>Ogres novads, Lauberes pagasts, "Rukši"</t>
  </si>
  <si>
    <t>Bauskas novads, Mežotnes pagasts, "Mežotnes selekcija"</t>
  </si>
  <si>
    <t>Liepāja, Grobiņas pagasts, "Ķīvītes"</t>
  </si>
  <si>
    <t>Jelgavas novads, Lielplatones pagasts, "Līgo"</t>
  </si>
  <si>
    <t>Ilūkstes novads, Šēderes pagasts, "Asinovka"</t>
  </si>
  <si>
    <t>Saldus novads, Pampāļu pagasts, "Auniņi"</t>
  </si>
  <si>
    <t>Nīcas novads, Nīcas pagasts, "Līvi"</t>
  </si>
  <si>
    <t>Priekules novads, Priekule, "Nodegu skola"</t>
  </si>
  <si>
    <t>Stopiņu novads, Rumbbula, Kaudzīšu iela 57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</si>
  <si>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</si>
  <si>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</si>
  <si>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</si>
  <si>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</si>
  <si>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</si>
  <si>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</si>
  <si>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Mārupes novads, Jaunmārupe, biog.st. "Imaku ferma"</t>
  </si>
  <si>
    <t>Burtnieku novads, Burtnieku pagasts, "Zemturi"</t>
  </si>
  <si>
    <t>Vecpiebalgas novads, Inešu pagasts, koģ.st. "Angārs"</t>
  </si>
  <si>
    <t>Madonas novads, Bērzaunes pagasts, Sauleskalns, Kārļa iela 1a</t>
  </si>
  <si>
    <t>Gulbene, Miera iela 17</t>
  </si>
  <si>
    <t>Brocēni, Skolas iela 21 A</t>
  </si>
  <si>
    <t>Naukšēnu novads, Naukšēnu pagasts, "Deltas"</t>
  </si>
  <si>
    <t>Valka, Rūjienas iela 5</t>
  </si>
  <si>
    <t>Smiltenes novads, Launkalnes pagasts, "Ezeriņi"</t>
  </si>
  <si>
    <t>Jēkabpils, Tvaika iela 4</t>
  </si>
  <si>
    <t>Krāslava, Latgales iela 16</t>
  </si>
  <si>
    <t>Kuldīga, Stacijas iela 6</t>
  </si>
  <si>
    <t>Valka, Tālavas iela 70</t>
  </si>
  <si>
    <t>Liepāja, Kaiju iela 33</t>
  </si>
  <si>
    <t>Jēkabpils, Tvaika iela 7</t>
  </si>
  <si>
    <t>Preiļi, Kārsavas iela 18</t>
  </si>
  <si>
    <t>Rīga, Gāles iela 2</t>
  </si>
  <si>
    <t>Rīga, "Daugavgrīva", Lēpju iela 4</t>
  </si>
  <si>
    <t>Saldus, Kuldīgas iela 88A</t>
  </si>
  <si>
    <t>Saldus novads, Novadnieku pagasts, Kaļķu iela 1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</si>
  <si>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</si>
  <si>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</si>
  <si>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</si>
  <si>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</si>
  <si>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</si>
  <si>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</si>
  <si>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</si>
  <si>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</si>
  <si>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Liepāja, Roņu iela 8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</si>
  <si>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</si>
  <si>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</si>
  <si>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</si>
  <si>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</si>
  <si>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</si>
  <si>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</si>
  <si>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</si>
  <si>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</si>
  <si>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</si>
  <si>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</si>
  <si>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</si>
  <si>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</si>
  <si>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</si>
  <si>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</si>
  <si>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</si>
  <si>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</si>
  <si>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</si>
  <si>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</si>
  <si>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</si>
  <si>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</si>
  <si>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</si>
  <si>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</si>
  <si>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</si>
  <si>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</si>
  <si>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</si>
  <si>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</si>
  <si>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</si>
  <si>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</si>
  <si>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</si>
  <si>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</si>
  <si>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</si>
  <si>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</si>
  <si>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</si>
  <si>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</si>
  <si>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</si>
  <si>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</si>
  <si>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</si>
  <si>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</si>
  <si>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</si>
  <si>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</si>
  <si>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</si>
  <si>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</si>
  <si>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</si>
  <si>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</si>
  <si>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</si>
  <si>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</si>
  <si>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</si>
  <si>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</si>
  <si>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</si>
  <si>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</si>
  <si>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</si>
  <si>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</si>
  <si>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</si>
  <si>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</si>
  <si>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</si>
  <si>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</si>
  <si>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</si>
  <si>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</si>
  <si>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</si>
  <si>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</si>
  <si>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</si>
  <si>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Rūjiena, Pilskalna iela 8, uz Tebras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</si>
  <si>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</si>
  <si>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</si>
  <si>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</si>
  <si>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</si>
  <si>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</si>
  <si>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</si>
  <si>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</si>
  <si>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</si>
  <si>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</si>
  <si>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</si>
  <si>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</si>
  <si>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</si>
  <si>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</si>
  <si>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</si>
  <si>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</si>
  <si>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</si>
  <si>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</si>
  <si>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</si>
  <si>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</si>
  <si>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</si>
  <si>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</si>
  <si>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</si>
  <si>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</si>
  <si>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</si>
  <si>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</si>
  <si>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</si>
  <si>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</si>
  <si>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</si>
  <si>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</si>
  <si>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</si>
  <si>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</si>
  <si>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</si>
  <si>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</si>
  <si>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</si>
  <si>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</si>
  <si>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</si>
  <si>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</si>
  <si>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</si>
  <si>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</si>
  <si>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</si>
  <si>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</si>
  <si>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</si>
  <si>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</si>
  <si>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</si>
  <si>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</si>
  <si>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</si>
  <si>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</si>
  <si>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</si>
  <si>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</si>
  <si>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</si>
  <si>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</si>
  <si>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</si>
  <si>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</si>
  <si>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</si>
  <si>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</si>
  <si>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</si>
  <si>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</si>
  <si>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</si>
  <si>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</si>
  <si>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</si>
  <si>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</si>
  <si>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</si>
  <si>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</si>
  <si>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</si>
  <si>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</si>
  <si>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</si>
  <si>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</si>
  <si>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</si>
  <si>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</si>
  <si>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</si>
  <si>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</si>
  <si>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</si>
  <si>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</si>
  <si>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</si>
  <si>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</si>
  <si>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</si>
  <si>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</si>
  <si>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</si>
  <si>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</si>
  <si>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</si>
  <si>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</si>
  <si>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Aizputes novads, Cīravas pagasts, uz Cepļupes</t>
  </si>
  <si>
    <t>Saldus, "Dzirnavnieki", uz Cieceres upes</t>
  </si>
  <si>
    <t>Saldus novads, Zaņas pagasts, uz Zaņas upes</t>
  </si>
  <si>
    <t>Zilupe, Raiņa iela 27, uz Zilupes upes</t>
  </si>
  <si>
    <t>OI ietvaros iepirktais apjoms, kWh</t>
  </si>
  <si>
    <t>Jaudas maksājums,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</si>
  <si>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</si>
  <si>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</si>
  <si>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</si>
  <si>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</si>
  <si>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</si>
  <si>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</si>
  <si>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</si>
  <si>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Jelgavas novads, Līvbērzes pagasts, Jelgavas iela 2c</t>
  </si>
  <si>
    <t>Ogre, Akmeņu iela 43d</t>
  </si>
  <si>
    <t>Jelgavas novads, Ozolnieki, Kastaņu iela 2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</si>
  <si>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</si>
  <si>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</si>
  <si>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</si>
  <si>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</si>
  <si>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</si>
  <si>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</si>
  <si>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Daugavpils novads, Salienas pagasts, "Māras"</t>
  </si>
  <si>
    <t>Tērvetes novads, Tērvetes pagasts, "Alusdarītava"</t>
  </si>
  <si>
    <t>Tērvetes novads, "Jātnieki"</t>
  </si>
  <si>
    <t>Jelgavas novads, Lielplatones pagasts, Lielplatone, "Līgo"</t>
  </si>
  <si>
    <t>Saldus pagasts, "Jaunstraumēni"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</si>
  <si>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</si>
  <si>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</si>
  <si>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</si>
  <si>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</si>
  <si>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Auces L/t, "Līgotnes"</t>
  </si>
  <si>
    <t>Skrīveru novads, Veibēni 1</t>
  </si>
  <si>
    <t>Auces novads, Bēnes pagasts, Bēne, Rūpniecības iela 2D</t>
  </si>
  <si>
    <t>Jelgavas novads, Vircavas pagasts, "Bionārzbūti"</t>
  </si>
  <si>
    <t>Krustpils novads, Krustpils pagasts, Sankaļi, "Lidlauks-1", "Lidlauks-2"</t>
  </si>
  <si>
    <t>Krustpils novads, Krustpils pagasts, Sankaļi, "Lidlauks-7"</t>
  </si>
  <si>
    <t>Inčukalna novads, Inčukalns, Plānupes iela 34A</t>
  </si>
  <si>
    <t>Jaunjelgavas pagasts, Jaunjelgava, Smilšu iela 3c</t>
  </si>
  <si>
    <t>Inčukalna novads, Inčukalna pagasts, "Tiltiņi"</t>
  </si>
  <si>
    <t>Kārsavas novads, Mežvidu pagasts, Klonešnīki, "Cīrulīši"</t>
  </si>
  <si>
    <t>Jēkabpils, Madonas iela 6D</t>
  </si>
  <si>
    <t>Jēkabpils, Aizupes iela 1A</t>
  </si>
  <si>
    <t>Lielvārdes novads, Lielvārde, Dravnieku iela 20</t>
  </si>
  <si>
    <t>Tukums, Tulpju iela 2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</si>
  <si>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</si>
  <si>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</si>
  <si>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</si>
  <si>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</si>
  <si>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Priekules novads, Priekules pagasts, "Jaunarāji"</t>
  </si>
  <si>
    <t>Venstpils novads, Tārgales pagasts</t>
  </si>
  <si>
    <t>Winergy, SIA</t>
  </si>
  <si>
    <t xml:space="preserve">AGROFIRMA TĒRVETE, SIA </t>
  </si>
  <si>
    <t>AGROFIRMA TĒRVETE, SIA</t>
  </si>
  <si>
    <t>BIODEGVIELA, SIA</t>
  </si>
  <si>
    <t>LIEPĀJAS RAS, SIA,</t>
  </si>
  <si>
    <t>Piejūra Energy, SIA</t>
  </si>
  <si>
    <t>PRIEKULES BIOENERĢIJA, SIA</t>
  </si>
  <si>
    <t>SPRŪŽEVA M, SIA</t>
  </si>
  <si>
    <t>LIEPĀJAS ENERĢIJA, SIA</t>
  </si>
  <si>
    <t>BALTNORVENT, SIA, Latvijas Vācijas kopuzņ.</t>
  </si>
  <si>
    <t>IMPAKT, Rīgas pilsētas SIA</t>
  </si>
  <si>
    <t>ROSME, SIA</t>
  </si>
  <si>
    <t>Rietumu elektriskie tīkli, SIA</t>
  </si>
  <si>
    <t>W.e.s. 1, SIA</t>
  </si>
  <si>
    <t>W.e.s. 2. SIA</t>
  </si>
  <si>
    <t>W.e.s. 3. SIA</t>
  </si>
  <si>
    <t>W.e.s.  5, SIA</t>
  </si>
  <si>
    <t>W.e.s.  6, SIA</t>
  </si>
  <si>
    <t>W.e.s.  7, SIA</t>
  </si>
  <si>
    <t>W.e.s.  8, SIA</t>
  </si>
  <si>
    <t>W.e.s.  9, SIA</t>
  </si>
  <si>
    <t>W.e.s. 10, SIA</t>
  </si>
  <si>
    <t>W.e.s. 11, SIA</t>
  </si>
  <si>
    <t>W.e.s. 12, SIA</t>
  </si>
  <si>
    <t>W.e.s. 13, SIA</t>
  </si>
  <si>
    <t>CELMIŅI-1, Ogres rajona Lēdmanes pagasta ZS, Rikavas HES</t>
  </si>
  <si>
    <t>CONATUS BIOenergy, SIA</t>
  </si>
  <si>
    <t>Limbažu novads, Katvaru pagasts, "Jaundzelves"</t>
  </si>
  <si>
    <t>JAUNDZELVES, ZS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</si>
  <si>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</si>
  <si>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</si>
  <si>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</si>
  <si>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</si>
  <si>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</si>
  <si>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</si>
  <si>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Slugas, ZS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</si>
  <si>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</si>
  <si>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</si>
  <si>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</si>
  <si>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</si>
  <si>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</si>
  <si>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</si>
  <si>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</si>
  <si>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</si>
  <si>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</si>
  <si>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</si>
  <si>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</si>
  <si>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</si>
  <si>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Biznesa centrs "TOMO", SIA</t>
  </si>
  <si>
    <t>Energy &amp; Communication, SIA</t>
  </si>
  <si>
    <t>Ozolnieku KSDU, SIA</t>
  </si>
  <si>
    <t>ROJAS SILTUMS, SIA</t>
  </si>
  <si>
    <t>RTU ENERĢIJA, SIA</t>
  </si>
  <si>
    <t>ZAĻĀ DĀRZNIECĪBA, SIA</t>
  </si>
  <si>
    <t>Jelgavas novads, Zaļenieku pagasts, "Mežacīruļi"</t>
  </si>
  <si>
    <t>Latvi Dan Agro, SIA</t>
  </si>
  <si>
    <t>"Ošlejas", Jaunbērzes pagasts, Dobeles novads</t>
  </si>
  <si>
    <t>"Lidlauks-3", "Lidlauks-4", "Lidlauks-5", Sankaļi, Krustpils pagasts, Krustpils novads</t>
  </si>
  <si>
    <t>Tehnikas iela 15, Auce, Auces novads</t>
  </si>
  <si>
    <t>Gaismas iela 4, Vecpiebalga, Vecpiebalgas pagsts, Vecpiebalgas novads</t>
  </si>
  <si>
    <t>"Jaunolaines katlu māja", Jaunolaine, Jaunolaines pagasts, Jaunolaines novads</t>
  </si>
  <si>
    <t>HOP Z, SIA</t>
  </si>
  <si>
    <t>"Latvāņi", Bērzaunes pagasts, Madonas novads</t>
  </si>
  <si>
    <t>"Gaismas", Aizkraukles pagasts, Aizkraukles novads</t>
  </si>
  <si>
    <t>Jēkabpils iela 16, Ilūkste</t>
  </si>
  <si>
    <t>Enertec Krustpils, SIA</t>
  </si>
  <si>
    <t>Ilūkstes siltums, SIA</t>
  </si>
  <si>
    <t>Auces BES, SIA</t>
  </si>
  <si>
    <t>Pelikana, SIA</t>
  </si>
  <si>
    <t>Bioenerģija VT</t>
  </si>
  <si>
    <t>Barkavas enerģija, SIA</t>
  </si>
  <si>
    <t>Turbo Enerģija, SIA</t>
  </si>
  <si>
    <t>Adeptus Renewable Energy, SIA</t>
  </si>
  <si>
    <t>DIGNE, SIA</t>
  </si>
  <si>
    <t>Berķenes HES, SIA (ex. ZS LĪDUMI), Saldus rajona Blīdenes pagasta ZS, Berķenes HES</t>
  </si>
  <si>
    <t>LAUNAS, SIA</t>
  </si>
  <si>
    <t>Taurenes koģenerācijas stacija, SIA</t>
  </si>
  <si>
    <t>Egg Energy, SIA</t>
  </si>
  <si>
    <t>Vegi eco, SIA</t>
  </si>
  <si>
    <t>"Koģenerācijas stacija", Taurene, Taurenes pagasts, Vecpiebalgas novads</t>
  </si>
  <si>
    <t>Kokzāģētava, Valkas pagasts, Valkas novads</t>
  </si>
  <si>
    <t>Atbrīvošanas aleja 169A, Rēzekne</t>
  </si>
  <si>
    <t>"Centrs 1-3", Valle, Valles pagasts, Vecumnieku novads</t>
  </si>
  <si>
    <t>Valka, Tālavas iela 70B</t>
  </si>
  <si>
    <t>Izmaksājamā summa pirms SEN ieturēšanas, EUR</t>
  </si>
  <si>
    <t>Atbalsts virs tirgus cenas pirms SEN ieturēšanas, EUR</t>
  </si>
  <si>
    <t>SEN, EUR</t>
  </si>
  <si>
    <t>Atbalsts virs tirgus cenas pēc SEN ieturēšanas, EUR</t>
  </si>
  <si>
    <t>Jaudas maksājums pēc SEN, EUR</t>
  </si>
  <si>
    <t>SEN reģistra Nr.</t>
  </si>
  <si>
    <t>GRAANUL INVEST ENERGY, SIA</t>
  </si>
  <si>
    <t>DJF, SIA</t>
  </si>
  <si>
    <t>Mednieku iela 10, Aizkraukle</t>
  </si>
  <si>
    <t>Tukums, Tulpju iela 2A</t>
  </si>
  <si>
    <t xml:space="preserve">Energy Resources CHP RSEZ SIA (ex. Atmosclear CHP) </t>
  </si>
  <si>
    <t>ABGS, SIA</t>
  </si>
  <si>
    <t>Agro Cemeri, SIA</t>
  </si>
  <si>
    <t>Technological Solutions, SIA</t>
  </si>
  <si>
    <t>Vides enerģija, SIA</t>
  </si>
  <si>
    <t>"Veckroģeļi", Cieceres pagasts, Brocēnu novads</t>
  </si>
  <si>
    <t>"Katlu māja", Degoles pagasts, Tukuma novads</t>
  </si>
  <si>
    <t>”Ūdri”, “Namiķi”, Medzes pagasts, Grobiņas novads</t>
  </si>
  <si>
    <t>Golden Eagle, SIA, Degole</t>
  </si>
  <si>
    <t>„Džūkstes katlu māja”, Džūkstes pagasts, Tukuma novads</t>
  </si>
  <si>
    <t>Golden Eagle, SIA, Džūkste</t>
  </si>
  <si>
    <t>„Skaidas”, Slampes pagasts, Tukuma novads</t>
  </si>
  <si>
    <t>„Centra katlu māja”, Tumes pagasts, Tukuma novads</t>
  </si>
  <si>
    <t>Golden Eagle, SIA, Slampe</t>
  </si>
  <si>
    <t>Golden Eagle, SIA, Tume</t>
  </si>
  <si>
    <t>2017.gads</t>
  </si>
  <si>
    <t>Energolux, SIA</t>
  </si>
  <si>
    <t>Eko NRG, SIA</t>
  </si>
  <si>
    <t>Dobeles Eko, SIA</t>
  </si>
  <si>
    <t>„Kurbadi”, Bērzes pagasts, Dobeles novads</t>
  </si>
  <si>
    <t>„Avoti Elektro”, Lizuma pagasts, Gulbenes novads</t>
  </si>
  <si>
    <t>Mehanizācijas iela 4, Liepupe, Liepupes pagasts, Salacgrīvas novads</t>
  </si>
  <si>
    <t>Energia verde, SIA</t>
  </si>
  <si>
    <t>LATSAULE, SIA (Aizupes iela 1A)</t>
  </si>
  <si>
    <t>LATSAULE, SIA (Madonas iela 6D)</t>
  </si>
  <si>
    <t>RĪGAS SILTUMS, AS (Lēpju iela 4)</t>
  </si>
  <si>
    <t>RĪGAS SILTUMS, AS (Siltuma iela 6)</t>
  </si>
  <si>
    <t>TUKUMS DH, SIA (Tuplju iela 2A)</t>
  </si>
  <si>
    <t>TUKUMS DH, SIA (Tulpju iela 2)</t>
  </si>
  <si>
    <t>BALOŽU SILTUMS, SIA, Kūdra</t>
  </si>
  <si>
    <t>BALOŽU SILTUMS, SIA, Titurga</t>
  </si>
  <si>
    <t>BALTENEKO, SIA, Ādaži</t>
  </si>
  <si>
    <t>BALTENEKO, SIA, Kadaga</t>
  </si>
  <si>
    <t>BALTENEKO, SIA, Lielvārde</t>
  </si>
  <si>
    <t>B-Energo, SIA (18.novembra iela)</t>
  </si>
  <si>
    <t>Biosil, SIA (18.novembra iela)</t>
  </si>
  <si>
    <t>Dienvidlatgales īpašumi, SIA (18.novembra iela)</t>
  </si>
  <si>
    <t>RB Vidzeme, SIA (18.novembra iela)</t>
  </si>
  <si>
    <t>Biosil, SIA (Silikātu iela)</t>
  </si>
  <si>
    <t>B-energo, SIA (Silikātu iela)</t>
  </si>
  <si>
    <t>Dienvidlatgales īpašumi, SIA (Silikātu iela)</t>
  </si>
  <si>
    <t>RB Vidzeme, SIA (Silikātu iela)</t>
  </si>
  <si>
    <t>Cēsu siltumtīkli, SIA (Bērzaines iela)</t>
  </si>
  <si>
    <t>Cēsu siltumtīkli, SIA (Rūpniecības iela)</t>
  </si>
  <si>
    <t>Daugavpils siltumtīkli, PAS, Cietoksnis</t>
  </si>
  <si>
    <t>Daugavpils siltumtīkli, PAS, Čerepova</t>
  </si>
  <si>
    <t>Daugavpils siltumtīkli, PAS, Ruģeļi</t>
  </si>
  <si>
    <t>Daugavpils siltumtīkli, PAS, Stropi</t>
  </si>
  <si>
    <t>Daugavpils siltumtīkli, PAS, SC1</t>
  </si>
  <si>
    <t>Dobeles enerģija, SIA (Ausmas iela)</t>
  </si>
  <si>
    <t>Dobeles enerģija, SIA (Dzirnavu iela)</t>
  </si>
  <si>
    <t>Dobeles enerģija, SIA (Spodrības iela)</t>
  </si>
  <si>
    <t>ENNA, SIA (Cukura iela)</t>
  </si>
  <si>
    <t>ENNA, SIA (Slimnīcas iela)</t>
  </si>
  <si>
    <t>GROBIŅAS NAMSERVISS, SIA (Celtnieku iela)</t>
  </si>
  <si>
    <t>GROBIŅAS NAMSERVISS, SIA (M.Namiķa iela)</t>
  </si>
  <si>
    <t>Kokneses komunālie pakalpojumi, SIA (Parka iela 18)</t>
  </si>
  <si>
    <t>Kokneses komunālie pakalpojumi, SIA (Parka iela 27)</t>
  </si>
  <si>
    <t>LIELVĀRDES REMTE, SIA (Avotu iela)</t>
  </si>
  <si>
    <t>LIELVĀRDES REMTE, SIA (E.Kauliņa aleja)</t>
  </si>
  <si>
    <t>LIEPĀJAS ROKĀDE 2, SIA, Kapsēde</t>
  </si>
  <si>
    <t>LIEPĀJAS ROKĀDE 2, SIA, Robežnieki</t>
  </si>
  <si>
    <t>OGRES BIOENERĢIJA, SIA (Akmeņu iela)</t>
  </si>
  <si>
    <t>OGRES BIOENERĢIJA, SIA (Brīvības iela)</t>
  </si>
  <si>
    <t>Residence Energy, AS, Saurieši</t>
  </si>
  <si>
    <t>Residence Energy, AS, Ulbroka</t>
  </si>
  <si>
    <t>Residence Energy, AS, Upeslejas</t>
  </si>
  <si>
    <t>RĒZEKNES SILTUMTĪKLI, SIA (Atbrīvošanas aleja)</t>
  </si>
  <si>
    <t>RĒZEKNES SILTUMTĪKLI, SIA (M.Rancāna iela)</t>
  </si>
  <si>
    <t>RĪGAS SILTUMS, AS (Keramikas iela)</t>
  </si>
  <si>
    <t>RĪGAS SILTUMS, AS (Viestura prospekts)</t>
  </si>
  <si>
    <t>VALMIERAS ENERĢIJA, AS (Dzelzceļa iela)</t>
  </si>
  <si>
    <t>VALMIERAS ENERĢIJA, AS (Rīgas iela)</t>
  </si>
  <si>
    <t>VANGAŽU SILDSPĒKS, SIA (Smilšu iela 6)</t>
  </si>
  <si>
    <t>VANGAŽU SILDSPĒKS, SIA (Smilšu iela 8)</t>
  </si>
  <si>
    <t>„Strengu skujas”, Salaspils pagasts, Salaspils novads</t>
  </si>
  <si>
    <t>„Enerģija”, Barkavas pagasts, Madonas novads</t>
  </si>
  <si>
    <t>Rīga, Siltuma iela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</si>
</sst>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0" borderId="3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39" xfId="1" applyNumberFormat="1" applyFill="1" applyBorder="1" applyAlignment="1">
      <alignment horizontal="center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0" fontId="0" fillId="0" borderId="16" xfId="0" applyFont="1" applyBorder="1"/>
    <xf numFmtId="0" fontId="0" fillId="0" borderId="7" xfId="0" applyFont="1" applyBorder="1"/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4" xfId="1" applyNumberForma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1" xfId="1" applyNumberFormat="1" applyFont="1" applyFill="1" applyBorder="1" applyAlignment="1">
      <alignment horizontal="center" vertical="center"/>
    </xf>
    <xf numFmtId="3" fontId="3" fillId="0" borderId="41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4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 wrapText="1"/>
    </xf>
    <xf numFmtId="4" fontId="3" fillId="2" borderId="47" xfId="1" applyNumberFormat="1" applyFill="1" applyBorder="1" applyAlignment="1">
      <alignment horizontal="center" vertical="center"/>
    </xf>
    <xf numFmtId="4" fontId="3" fillId="2" borderId="48" xfId="1" applyNumberFormat="1" applyFill="1" applyBorder="1" applyAlignment="1">
      <alignment horizontal="center" vertical="center"/>
    </xf>
    <xf numFmtId="4" fontId="3" fillId="0" borderId="48" xfId="1" applyNumberFormat="1" applyFill="1" applyBorder="1" applyAlignment="1">
      <alignment horizontal="center" vertical="center"/>
    </xf>
    <xf numFmtId="4" fontId="3" fillId="2" borderId="49" xfId="1" applyNumberFormat="1" applyFill="1" applyBorder="1" applyAlignment="1">
      <alignment horizontal="center" vertical="center"/>
    </xf>
    <xf numFmtId="4" fontId="3" fillId="2" borderId="51" xfId="1" applyNumberFormat="1" applyFill="1" applyBorder="1" applyAlignment="1">
      <alignment horizontal="center" vertical="center"/>
    </xf>
    <xf numFmtId="3" fontId="1" fillId="2" borderId="51" xfId="1" applyNumberFormat="1" applyFont="1" applyFill="1" applyBorder="1" applyAlignment="1">
      <alignment horizontal="center" vertical="center"/>
    </xf>
    <xf numFmtId="4" fontId="3" fillId="0" borderId="51" xfId="1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4" fontId="3" fillId="2" borderId="16" xfId="1" applyNumberFormat="1" applyFill="1" applyBorder="1" applyAlignment="1">
      <alignment horizontal="center" vertical="center"/>
    </xf>
    <xf numFmtId="4" fontId="3" fillId="2" borderId="35" xfId="1" applyNumberFormat="1" applyFill="1" applyBorder="1" applyAlignment="1">
      <alignment horizontal="center" vertical="center"/>
    </xf>
    <xf numFmtId="3" fontId="1" fillId="2" borderId="35" xfId="1" applyNumberFormat="1" applyFont="1" applyFill="1" applyBorder="1" applyAlignment="1">
      <alignment horizontal="center" vertical="center"/>
    </xf>
    <xf numFmtId="4" fontId="3" fillId="0" borderId="35" xfId="1" applyNumberFormat="1" applyFill="1" applyBorder="1" applyAlignment="1">
      <alignment horizontal="center" vertical="center"/>
    </xf>
    <xf numFmtId="4" fontId="3" fillId="2" borderId="52" xfId="1" applyNumberForma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1" fillId="2" borderId="52" xfId="1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2" borderId="48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3" fillId="2" borderId="50" xfId="1" applyNumberFormat="1" applyFill="1" applyBorder="1" applyAlignment="1">
      <alignment horizontal="center" vertical="center"/>
    </xf>
    <xf numFmtId="4" fontId="3" fillId="2" borderId="46" xfId="1" applyNumberForma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3" fillId="2" borderId="1" xfId="1" applyNumberFormat="1" applyFill="1" applyBorder="1" applyAlignment="1">
      <alignment horizontal="center" vertical="center"/>
    </xf>
    <xf numFmtId="4" fontId="3" fillId="2" borderId="11" xfId="1" applyNumberForma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3" fillId="2" borderId="7" xfId="1" applyNumberFormat="1" applyFill="1" applyBorder="1" applyAlignment="1">
      <alignment horizontal="center" vertical="center"/>
    </xf>
    <xf numFmtId="4" fontId="3" fillId="2" borderId="33" xfId="1" applyNumberFormat="1" applyFill="1" applyBorder="1" applyAlignment="1">
      <alignment horizontal="center" vertical="center"/>
    </xf>
    <xf numFmtId="4" fontId="3" fillId="2" borderId="53" xfId="1" applyNumberForma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3" fillId="0" borderId="34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0" fontId="0" fillId="0" borderId="0" xfId="0" applyFill="1"/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 applyBorder="1" applyAlignment="1">
      <alignment horizontal="left" vertical="center"/>
    </xf>
    <xf numFmtId="0" fontId="2" fillId="0" borderId="4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3">
    <cellStyle name="Normal" xfId="0" builtinId="0"/>
    <cellStyle name="Normal 12 3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8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0.42578125" style="1" customWidth="1"/>
    <col min="2" max="2" width="40.42578125" style="2" customWidth="1"/>
    <col min="3" max="3" width="10" style="2" customWidth="1"/>
    <col min="4" max="4" width="12" style="65" customWidth="1"/>
    <col min="5" max="5" width="10" style="65" customWidth="1"/>
    <col min="6" max="6" width="15.7109375" style="65" customWidth="1"/>
    <col min="7" max="7" width="15.5703125" style="65" customWidth="1"/>
    <col min="8" max="8" width="56.42578125" style="66" customWidth="1"/>
    <col min="9" max="9" width="15.140625" style="1" customWidth="1"/>
    <col min="10" max="10" width="17.85546875" style="1" bestFit="1" customWidth="1"/>
    <col min="11" max="11" width="11.28515625" style="1" bestFit="1" customWidth="1"/>
    <col min="12" max="12" width="20.28515625" style="1" bestFit="1" customWidth="1"/>
    <col min="13" max="14" width="17.5703125" style="1" customWidth="1"/>
    <col min="15" max="50" width="15" customWidth="1"/>
  </cols>
  <sheetData>
    <row r="1" spans="1:50" ht="15.75" thickBot="1" x14ac:dyDescent="0.3">
      <c r="K1" s="147"/>
    </row>
    <row r="2" spans="1:50" s="3" customFormat="1" ht="15.75" customHeight="1" thickBot="1" x14ac:dyDescent="0.3">
      <c r="A2" s="189"/>
      <c r="B2" s="191" t="s">
        <v>669</v>
      </c>
      <c r="C2" s="194" t="s">
        <v>717</v>
      </c>
      <c r="D2" s="194" t="s">
        <v>284</v>
      </c>
      <c r="E2" s="194" t="s">
        <v>288</v>
      </c>
      <c r="F2" s="194" t="s">
        <v>289</v>
      </c>
      <c r="G2" s="194" t="s">
        <v>290</v>
      </c>
      <c r="H2" s="194" t="s">
        <v>291</v>
      </c>
      <c r="I2" s="193" t="s">
        <v>737</v>
      </c>
      <c r="J2" s="193"/>
      <c r="K2" s="193"/>
      <c r="L2" s="193"/>
      <c r="M2" s="125"/>
      <c r="N2" s="125"/>
      <c r="O2" s="186" t="s">
        <v>0</v>
      </c>
      <c r="P2" s="187"/>
      <c r="Q2" s="188"/>
      <c r="R2" s="186" t="s">
        <v>1</v>
      </c>
      <c r="S2" s="187"/>
      <c r="T2" s="188"/>
      <c r="U2" s="186" t="s">
        <v>2</v>
      </c>
      <c r="V2" s="187"/>
      <c r="W2" s="188"/>
      <c r="X2" s="186" t="s">
        <v>3</v>
      </c>
      <c r="Y2" s="187"/>
      <c r="Z2" s="188"/>
      <c r="AA2" s="186" t="s">
        <v>4</v>
      </c>
      <c r="AB2" s="187"/>
      <c r="AC2" s="188"/>
      <c r="AD2" s="186" t="s">
        <v>5</v>
      </c>
      <c r="AE2" s="187"/>
      <c r="AF2" s="188"/>
      <c r="AG2" s="183" t="s">
        <v>6</v>
      </c>
      <c r="AH2" s="184"/>
      <c r="AI2" s="185"/>
      <c r="AJ2" s="183" t="s">
        <v>7</v>
      </c>
      <c r="AK2" s="184"/>
      <c r="AL2" s="185"/>
      <c r="AM2" s="183" t="s">
        <v>8</v>
      </c>
      <c r="AN2" s="184"/>
      <c r="AO2" s="185"/>
      <c r="AP2" s="183" t="s">
        <v>9</v>
      </c>
      <c r="AQ2" s="184"/>
      <c r="AR2" s="185"/>
      <c r="AS2" s="183" t="s">
        <v>10</v>
      </c>
      <c r="AT2" s="184"/>
      <c r="AU2" s="185"/>
      <c r="AV2" s="183" t="s">
        <v>11</v>
      </c>
      <c r="AW2" s="184"/>
      <c r="AX2" s="185"/>
    </row>
    <row r="3" spans="1:50" s="1" customFormat="1" ht="75.75" thickBot="1" x14ac:dyDescent="0.3">
      <c r="A3" s="190"/>
      <c r="B3" s="192"/>
      <c r="C3" s="195"/>
      <c r="D3" s="195"/>
      <c r="E3" s="195"/>
      <c r="F3" s="195"/>
      <c r="G3" s="195"/>
      <c r="H3" s="195"/>
      <c r="I3" s="100" t="s">
        <v>581</v>
      </c>
      <c r="J3" s="98" t="s">
        <v>712</v>
      </c>
      <c r="K3" s="4" t="s">
        <v>13</v>
      </c>
      <c r="L3" s="5" t="s">
        <v>713</v>
      </c>
      <c r="M3" s="134" t="s">
        <v>714</v>
      </c>
      <c r="N3" s="126" t="s">
        <v>715</v>
      </c>
      <c r="O3" s="97" t="s">
        <v>581</v>
      </c>
      <c r="P3" s="99" t="s">
        <v>712</v>
      </c>
      <c r="Q3" s="96" t="s">
        <v>713</v>
      </c>
      <c r="R3" s="97" t="s">
        <v>581</v>
      </c>
      <c r="S3" s="99" t="s">
        <v>712</v>
      </c>
      <c r="T3" s="96" t="s">
        <v>713</v>
      </c>
      <c r="U3" s="97" t="s">
        <v>581</v>
      </c>
      <c r="V3" s="99" t="s">
        <v>712</v>
      </c>
      <c r="W3" s="96" t="s">
        <v>713</v>
      </c>
      <c r="X3" s="97" t="s">
        <v>581</v>
      </c>
      <c r="Y3" s="99" t="s">
        <v>712</v>
      </c>
      <c r="Z3" s="96" t="s">
        <v>713</v>
      </c>
      <c r="AA3" s="97" t="s">
        <v>581</v>
      </c>
      <c r="AB3" s="99" t="s">
        <v>712</v>
      </c>
      <c r="AC3" s="96" t="s">
        <v>713</v>
      </c>
      <c r="AD3" s="97" t="s">
        <v>581</v>
      </c>
      <c r="AE3" s="99" t="s">
        <v>712</v>
      </c>
      <c r="AF3" s="96" t="s">
        <v>713</v>
      </c>
      <c r="AG3" s="97" t="s">
        <v>581</v>
      </c>
      <c r="AH3" s="99" t="s">
        <v>712</v>
      </c>
      <c r="AI3" s="96" t="s">
        <v>713</v>
      </c>
      <c r="AJ3" s="97" t="s">
        <v>581</v>
      </c>
      <c r="AK3" s="99" t="s">
        <v>712</v>
      </c>
      <c r="AL3" s="96" t="s">
        <v>713</v>
      </c>
      <c r="AM3" s="97" t="s">
        <v>581</v>
      </c>
      <c r="AN3" s="99" t="s">
        <v>712</v>
      </c>
      <c r="AO3" s="96" t="s">
        <v>713</v>
      </c>
      <c r="AP3" s="97" t="s">
        <v>581</v>
      </c>
      <c r="AQ3" s="99" t="s">
        <v>712</v>
      </c>
      <c r="AR3" s="96" t="s">
        <v>713</v>
      </c>
      <c r="AS3" s="97" t="s">
        <v>581</v>
      </c>
      <c r="AT3" s="99" t="s">
        <v>712</v>
      </c>
      <c r="AU3" s="96" t="s">
        <v>713</v>
      </c>
      <c r="AV3" s="97" t="s">
        <v>581</v>
      </c>
      <c r="AW3" s="99" t="s">
        <v>712</v>
      </c>
      <c r="AX3" s="96" t="s">
        <v>713</v>
      </c>
    </row>
    <row r="4" spans="1:50" x14ac:dyDescent="0.25">
      <c r="A4" s="38">
        <v>1</v>
      </c>
      <c r="B4" s="39" t="s">
        <v>243</v>
      </c>
      <c r="C4" s="82">
        <v>378</v>
      </c>
      <c r="D4" s="77">
        <v>0.6</v>
      </c>
      <c r="E4" s="77" t="s">
        <v>292</v>
      </c>
      <c r="F4" s="81">
        <v>41891</v>
      </c>
      <c r="G4" s="81">
        <v>41891</v>
      </c>
      <c r="H4" s="76" t="s">
        <v>597</v>
      </c>
      <c r="I4" s="67">
        <f>O4+R4+U4+X4+AA4+AD4+AG4+AJ4+AM4+AP4+AS4+AV4</f>
        <v>2554247.5700000012</v>
      </c>
      <c r="J4" s="40">
        <f>P4+S4+V4+Y4+AB4+AE4+AH4+AK4+AN4+AQ4+AT4+AW4</f>
        <v>283644.64345910004</v>
      </c>
      <c r="K4" s="41">
        <f>J4/I4</f>
        <v>0.11104821897084154</v>
      </c>
      <c r="L4" s="42">
        <f>Q4+T4+W4+Z4+AC4+AF4+AI4+AL4+AO4+AR4+AU4+AX4</f>
        <v>196991.53325960005</v>
      </c>
      <c r="M4" s="151">
        <v>42546.689999999995</v>
      </c>
      <c r="N4" s="148">
        <f>L4-M4</f>
        <v>154444.84325960005</v>
      </c>
      <c r="O4" s="43">
        <v>417286.27000000031</v>
      </c>
      <c r="P4" s="44">
        <v>43610.588077699998</v>
      </c>
      <c r="Q4" s="45">
        <v>28964.933118100013</v>
      </c>
      <c r="R4" s="43">
        <v>342407.93000000011</v>
      </c>
      <c r="S4" s="44">
        <v>38685.247931400045</v>
      </c>
      <c r="T4" s="45">
        <v>26232.694842900011</v>
      </c>
      <c r="U4" s="43">
        <v>343637.45000000042</v>
      </c>
      <c r="V4" s="44">
        <v>38824.159101000027</v>
      </c>
      <c r="W4" s="45">
        <v>28237.589482399988</v>
      </c>
      <c r="X4" s="43">
        <v>287115.0300000002</v>
      </c>
      <c r="Y4" s="44">
        <v>31628.591704800026</v>
      </c>
      <c r="Z4" s="45">
        <v>22611.691051500013</v>
      </c>
      <c r="AA4" s="43">
        <v>185620.79000000039</v>
      </c>
      <c r="AB4" s="44">
        <v>20447.986226399993</v>
      </c>
      <c r="AC4" s="45">
        <v>14503.494249100026</v>
      </c>
      <c r="AD4" s="43">
        <v>23658.609999999997</v>
      </c>
      <c r="AE4" s="44">
        <v>2606.2324775999982</v>
      </c>
      <c r="AF4" s="45">
        <v>1913.8048133000004</v>
      </c>
      <c r="AG4" s="43">
        <v>0</v>
      </c>
      <c r="AH4" s="44">
        <v>0</v>
      </c>
      <c r="AI4" s="45">
        <v>0</v>
      </c>
      <c r="AJ4" s="43">
        <v>210336.61999999994</v>
      </c>
      <c r="AK4" s="44">
        <v>23763.83132759999</v>
      </c>
      <c r="AL4" s="45">
        <v>15799.822877299999</v>
      </c>
      <c r="AM4" s="43">
        <v>118758.52999999993</v>
      </c>
      <c r="AN4" s="44">
        <v>13417.338719400006</v>
      </c>
      <c r="AO4" s="45">
        <v>8938.4598627000032</v>
      </c>
      <c r="AP4" s="174">
        <v>174346.52999999997</v>
      </c>
      <c r="AQ4" s="14">
        <v>19697.670959399988</v>
      </c>
      <c r="AR4" s="45">
        <v>13829.289274300001</v>
      </c>
      <c r="AS4" s="174">
        <v>199460.06000000017</v>
      </c>
      <c r="AT4" s="14">
        <v>22534.997578799987</v>
      </c>
      <c r="AU4" s="45">
        <v>15582.056834300007</v>
      </c>
      <c r="AV4" s="174">
        <v>251619.74999999977</v>
      </c>
      <c r="AW4" s="14">
        <v>28427.999354999985</v>
      </c>
      <c r="AX4" s="45">
        <v>20377.696853699992</v>
      </c>
    </row>
    <row r="5" spans="1:50" x14ac:dyDescent="0.25">
      <c r="A5" s="7">
        <v>2</v>
      </c>
      <c r="B5" s="17" t="s">
        <v>751</v>
      </c>
      <c r="C5" s="78">
        <v>54</v>
      </c>
      <c r="D5" s="78">
        <v>0.49</v>
      </c>
      <c r="E5" s="78" t="s">
        <v>292</v>
      </c>
      <c r="F5" s="73">
        <v>37926</v>
      </c>
      <c r="G5" s="73">
        <v>39173</v>
      </c>
      <c r="H5" s="71" t="s">
        <v>293</v>
      </c>
      <c r="I5" s="68">
        <f t="shared" ref="I5:I34" si="0">O5+R5+U5+X5+AA5+AD5+AG5+AJ5+AM5+AP5+AS5+AV5</f>
        <v>1400439.5799999998</v>
      </c>
      <c r="J5" s="9">
        <f t="shared" ref="J5:J32" si="1">P5+S5+V5+Y5+AB5+AE5+AH5+AK5+AN5+AQ5+AT5+AW5</f>
        <v>154182.86922920001</v>
      </c>
      <c r="K5" s="10">
        <f t="shared" ref="K5:K67" si="2">J5/I5</f>
        <v>0.11009605229038158</v>
      </c>
      <c r="L5" s="11">
        <f t="shared" ref="L5:L48" si="3">Q5+T5+W5+Z5+AC5+AF5+AI5+AL5+AO5+AR5+AU5+AX5</f>
        <v>106480.18363540001</v>
      </c>
      <c r="M5" s="12">
        <v>7709.1399999999994</v>
      </c>
      <c r="N5" s="127">
        <f t="shared" ref="N5:N67" si="4">L5-M5</f>
        <v>98771.043635400012</v>
      </c>
      <c r="O5" s="13">
        <v>268299.88</v>
      </c>
      <c r="P5" s="14">
        <v>28040.020458800009</v>
      </c>
      <c r="Q5" s="15">
        <v>18590.456006199991</v>
      </c>
      <c r="R5" s="13">
        <v>244134.00000000026</v>
      </c>
      <c r="S5" s="14">
        <v>27582.259319999997</v>
      </c>
      <c r="T5" s="15">
        <v>18774.188259399994</v>
      </c>
      <c r="U5" s="13">
        <v>261660.11999999979</v>
      </c>
      <c r="V5" s="14">
        <v>29562.36035760001</v>
      </c>
      <c r="W5" s="15">
        <v>21553.99617460003</v>
      </c>
      <c r="X5" s="13">
        <v>239341.09999999998</v>
      </c>
      <c r="Y5" s="14">
        <v>26365.815575999975</v>
      </c>
      <c r="Z5" s="15">
        <v>18846.625860199991</v>
      </c>
      <c r="AA5" s="13">
        <v>182609.05999999988</v>
      </c>
      <c r="AB5" s="14">
        <v>20116.214049600021</v>
      </c>
      <c r="AC5" s="15">
        <v>14123.146996200001</v>
      </c>
      <c r="AD5" s="13">
        <v>204395.41999999993</v>
      </c>
      <c r="AE5" s="14">
        <v>22516.199467200004</v>
      </c>
      <c r="AF5" s="15">
        <v>14591.770338800014</v>
      </c>
      <c r="AG5" s="13">
        <v>0</v>
      </c>
      <c r="AH5" s="14">
        <v>0</v>
      </c>
      <c r="AI5" s="15">
        <v>0</v>
      </c>
      <c r="AJ5" s="13">
        <v>0</v>
      </c>
      <c r="AK5" s="14">
        <v>0</v>
      </c>
      <c r="AL5" s="15">
        <v>0</v>
      </c>
      <c r="AM5" s="13">
        <v>0</v>
      </c>
      <c r="AN5" s="14">
        <v>0</v>
      </c>
      <c r="AO5" s="15">
        <v>0</v>
      </c>
      <c r="AP5" s="174">
        <v>0</v>
      </c>
      <c r="AQ5" s="14">
        <v>0</v>
      </c>
      <c r="AR5" s="15">
        <v>0</v>
      </c>
      <c r="AS5" s="174">
        <v>0</v>
      </c>
      <c r="AT5" s="14">
        <v>0</v>
      </c>
      <c r="AU5" s="15">
        <v>0</v>
      </c>
      <c r="AV5" s="174">
        <v>0</v>
      </c>
      <c r="AW5" s="14">
        <v>0</v>
      </c>
      <c r="AX5" s="15">
        <v>0</v>
      </c>
    </row>
    <row r="6" spans="1:50" x14ac:dyDescent="0.25">
      <c r="A6" s="16">
        <v>3</v>
      </c>
      <c r="B6" s="17" t="s">
        <v>752</v>
      </c>
      <c r="C6" s="158">
        <v>53</v>
      </c>
      <c r="D6" s="78">
        <v>0.33700000000000002</v>
      </c>
      <c r="E6" s="78" t="s">
        <v>292</v>
      </c>
      <c r="F6" s="73">
        <v>37926</v>
      </c>
      <c r="G6" s="73">
        <v>39173</v>
      </c>
      <c r="H6" s="71" t="s">
        <v>294</v>
      </c>
      <c r="I6" s="69">
        <f t="shared" si="0"/>
        <v>1148852.1899999997</v>
      </c>
      <c r="J6" s="18">
        <f t="shared" si="1"/>
        <v>131754.02069988</v>
      </c>
      <c r="K6" s="19">
        <f t="shared" si="2"/>
        <v>0.11468317843384189</v>
      </c>
      <c r="L6" s="11">
        <f t="shared" si="3"/>
        <v>92666.989102139996</v>
      </c>
      <c r="M6" s="12">
        <v>6587.7</v>
      </c>
      <c r="N6" s="127">
        <f t="shared" si="4"/>
        <v>86079.289102139999</v>
      </c>
      <c r="O6" s="21">
        <v>210882.084</v>
      </c>
      <c r="P6" s="22">
        <v>22952.406022560008</v>
      </c>
      <c r="Q6" s="23">
        <v>15548.673916020005</v>
      </c>
      <c r="R6" s="21">
        <v>194377.05000000005</v>
      </c>
      <c r="S6" s="22">
        <v>22870.403703</v>
      </c>
      <c r="T6" s="23">
        <v>15825.924279780003</v>
      </c>
      <c r="U6" s="21">
        <v>212998.49999999985</v>
      </c>
      <c r="V6" s="22">
        <v>25061.403510000018</v>
      </c>
      <c r="W6" s="23">
        <v>18534.305551019988</v>
      </c>
      <c r="X6" s="21">
        <v>183633.80999999997</v>
      </c>
      <c r="Y6" s="22">
        <v>21066.470683199972</v>
      </c>
      <c r="Z6" s="23">
        <v>15250.078027560005</v>
      </c>
      <c r="AA6" s="21">
        <v>189771.14399999985</v>
      </c>
      <c r="AB6" s="22">
        <v>21770.54563968</v>
      </c>
      <c r="AC6" s="23">
        <v>15592.512256020007</v>
      </c>
      <c r="AD6" s="21">
        <v>157189.60200000001</v>
      </c>
      <c r="AE6" s="22">
        <v>18032.791141440004</v>
      </c>
      <c r="AF6" s="23">
        <v>11915.495071739992</v>
      </c>
      <c r="AG6" s="21">
        <v>0</v>
      </c>
      <c r="AH6" s="22">
        <v>0</v>
      </c>
      <c r="AI6" s="23">
        <v>0</v>
      </c>
      <c r="AJ6" s="21">
        <v>0</v>
      </c>
      <c r="AK6" s="22">
        <v>0</v>
      </c>
      <c r="AL6" s="23">
        <v>0</v>
      </c>
      <c r="AM6" s="21">
        <v>0</v>
      </c>
      <c r="AN6" s="22">
        <v>0</v>
      </c>
      <c r="AO6" s="23">
        <v>0</v>
      </c>
      <c r="AP6" s="174">
        <v>0</v>
      </c>
      <c r="AQ6" s="14">
        <v>0</v>
      </c>
      <c r="AR6" s="23">
        <v>0</v>
      </c>
      <c r="AS6" s="174">
        <v>0</v>
      </c>
      <c r="AT6" s="14">
        <v>0</v>
      </c>
      <c r="AU6" s="23">
        <v>0</v>
      </c>
      <c r="AV6" s="174">
        <v>0</v>
      </c>
      <c r="AW6" s="14">
        <v>0</v>
      </c>
      <c r="AX6" s="23">
        <v>0</v>
      </c>
    </row>
    <row r="7" spans="1:50" x14ac:dyDescent="0.25">
      <c r="A7" s="16">
        <v>4</v>
      </c>
      <c r="B7" s="17" t="s">
        <v>753</v>
      </c>
      <c r="C7" s="158">
        <v>55</v>
      </c>
      <c r="D7" s="78">
        <v>0.34399999999999997</v>
      </c>
      <c r="E7" s="78" t="s">
        <v>292</v>
      </c>
      <c r="F7" s="73">
        <v>35794</v>
      </c>
      <c r="G7" s="73">
        <v>39114</v>
      </c>
      <c r="H7" s="71" t="s">
        <v>295</v>
      </c>
      <c r="I7" s="69">
        <f t="shared" si="0"/>
        <v>1158567.8249999997</v>
      </c>
      <c r="J7" s="18">
        <f t="shared" si="1"/>
        <v>132885.66414449998</v>
      </c>
      <c r="K7" s="19">
        <f t="shared" si="2"/>
        <v>0.11469821729642804</v>
      </c>
      <c r="L7" s="11">
        <f t="shared" si="3"/>
        <v>93440.049448499922</v>
      </c>
      <c r="M7" s="12">
        <v>6644.29</v>
      </c>
      <c r="N7" s="127">
        <f t="shared" si="4"/>
        <v>86795.759448499928</v>
      </c>
      <c r="O7" s="21">
        <v>214225.9249999999</v>
      </c>
      <c r="P7" s="22">
        <v>23316.34967700002</v>
      </c>
      <c r="Q7" s="23">
        <v>15831.846291749982</v>
      </c>
      <c r="R7" s="21">
        <v>197388.27499999985</v>
      </c>
      <c r="S7" s="22">
        <v>23224.704436500007</v>
      </c>
      <c r="T7" s="23">
        <v>16100.758043749986</v>
      </c>
      <c r="U7" s="21">
        <v>222479.65000000005</v>
      </c>
      <c r="V7" s="22">
        <v>26176.955619</v>
      </c>
      <c r="W7" s="23">
        <v>19371.850491499998</v>
      </c>
      <c r="X7" s="21">
        <v>212478.97499999989</v>
      </c>
      <c r="Y7" s="22">
        <v>24375.588011999997</v>
      </c>
      <c r="Z7" s="23">
        <v>17673.214374999985</v>
      </c>
      <c r="AA7" s="21">
        <v>157859.77500000011</v>
      </c>
      <c r="AB7" s="22">
        <v>18109.673387999977</v>
      </c>
      <c r="AC7" s="23">
        <v>13081.154846749985</v>
      </c>
      <c r="AD7" s="21">
        <v>154135.22499999995</v>
      </c>
      <c r="AE7" s="22">
        <v>17682.393011999997</v>
      </c>
      <c r="AF7" s="23">
        <v>11381.225399749988</v>
      </c>
      <c r="AG7" s="21">
        <v>0</v>
      </c>
      <c r="AH7" s="22">
        <v>0</v>
      </c>
      <c r="AI7" s="23">
        <v>0</v>
      </c>
      <c r="AJ7" s="21">
        <v>0</v>
      </c>
      <c r="AK7" s="22">
        <v>0</v>
      </c>
      <c r="AL7" s="23">
        <v>0</v>
      </c>
      <c r="AM7" s="21">
        <v>0</v>
      </c>
      <c r="AN7" s="22">
        <v>0</v>
      </c>
      <c r="AO7" s="23">
        <v>0</v>
      </c>
      <c r="AP7" s="174">
        <v>0</v>
      </c>
      <c r="AQ7" s="14">
        <v>0</v>
      </c>
      <c r="AR7" s="23">
        <v>0</v>
      </c>
      <c r="AS7" s="174">
        <v>0</v>
      </c>
      <c r="AT7" s="14">
        <v>0</v>
      </c>
      <c r="AU7" s="23">
        <v>0</v>
      </c>
      <c r="AV7" s="174">
        <v>0</v>
      </c>
      <c r="AW7" s="14">
        <v>0</v>
      </c>
      <c r="AX7" s="23">
        <v>0</v>
      </c>
    </row>
    <row r="8" spans="1:50" x14ac:dyDescent="0.25">
      <c r="A8" s="16">
        <v>5</v>
      </c>
      <c r="B8" s="17" t="s">
        <v>754</v>
      </c>
      <c r="C8" s="158">
        <v>57</v>
      </c>
      <c r="D8" s="78">
        <v>0.315</v>
      </c>
      <c r="E8" s="78" t="s">
        <v>292</v>
      </c>
      <c r="F8" s="73">
        <v>40885</v>
      </c>
      <c r="G8" s="73">
        <v>40885</v>
      </c>
      <c r="H8" s="71" t="s">
        <v>296</v>
      </c>
      <c r="I8" s="69">
        <f t="shared" si="0"/>
        <v>1272999.9967999994</v>
      </c>
      <c r="J8" s="18">
        <f t="shared" si="1"/>
        <v>147222.6123893279</v>
      </c>
      <c r="K8" s="19">
        <f t="shared" si="2"/>
        <v>0.1156501278549948</v>
      </c>
      <c r="L8" s="11">
        <f t="shared" si="3"/>
        <v>104179.44794842394</v>
      </c>
      <c r="M8" s="12">
        <v>7361.1299999999992</v>
      </c>
      <c r="N8" s="127">
        <f t="shared" si="4"/>
        <v>96818.317948423937</v>
      </c>
      <c r="O8" s="21">
        <v>216680.81879999986</v>
      </c>
      <c r="P8" s="22">
        <v>23583.540318192001</v>
      </c>
      <c r="Q8" s="23">
        <v>15974.371232448008</v>
      </c>
      <c r="R8" s="21">
        <v>186352.4880000001</v>
      </c>
      <c r="S8" s="22">
        <v>21926.233738079991</v>
      </c>
      <c r="T8" s="23">
        <v>15160.549866240013</v>
      </c>
      <c r="U8" s="21">
        <v>206974.51200000008</v>
      </c>
      <c r="V8" s="22">
        <v>24352.621081919995</v>
      </c>
      <c r="W8" s="23">
        <v>18022.838093219991</v>
      </c>
      <c r="X8" s="21">
        <v>196665.38039999999</v>
      </c>
      <c r="Y8" s="22">
        <v>22561.452439488021</v>
      </c>
      <c r="Z8" s="23">
        <v>16361.239810055989</v>
      </c>
      <c r="AA8" s="21">
        <v>23553.127199999966</v>
      </c>
      <c r="AB8" s="22">
        <v>2702.0147523839955</v>
      </c>
      <c r="AC8" s="23">
        <v>1985.3527814879999</v>
      </c>
      <c r="AD8" s="21">
        <v>0</v>
      </c>
      <c r="AE8" s="22">
        <v>0</v>
      </c>
      <c r="AF8" s="23">
        <v>0</v>
      </c>
      <c r="AG8" s="21">
        <v>0</v>
      </c>
      <c r="AH8" s="22">
        <v>0</v>
      </c>
      <c r="AI8" s="23">
        <v>0</v>
      </c>
      <c r="AJ8" s="21">
        <v>0</v>
      </c>
      <c r="AK8" s="22">
        <v>0</v>
      </c>
      <c r="AL8" s="23">
        <v>0</v>
      </c>
      <c r="AM8" s="21">
        <v>0</v>
      </c>
      <c r="AN8" s="22">
        <v>0</v>
      </c>
      <c r="AO8" s="23">
        <v>0</v>
      </c>
      <c r="AP8" s="174">
        <v>108736.32120000005</v>
      </c>
      <c r="AQ8" s="14">
        <v>12793.915552392</v>
      </c>
      <c r="AR8" s="23">
        <v>8980.6377077280031</v>
      </c>
      <c r="AS8" s="174">
        <v>195987.25920000018</v>
      </c>
      <c r="AT8" s="14">
        <v>23059.860917471975</v>
      </c>
      <c r="AU8" s="23">
        <v>16240.227975084019</v>
      </c>
      <c r="AV8" s="174">
        <v>138050.08999999924</v>
      </c>
      <c r="AW8" s="14">
        <v>16242.973589399904</v>
      </c>
      <c r="AX8" s="23">
        <v>11454.23048215991</v>
      </c>
    </row>
    <row r="9" spans="1:50" x14ac:dyDescent="0.25">
      <c r="A9" s="16">
        <v>6</v>
      </c>
      <c r="B9" s="17" t="s">
        <v>755</v>
      </c>
      <c r="C9" s="158">
        <v>56</v>
      </c>
      <c r="D9" s="78">
        <v>0.16500000000000001</v>
      </c>
      <c r="E9" s="78" t="s">
        <v>292</v>
      </c>
      <c r="F9" s="73">
        <v>35794</v>
      </c>
      <c r="G9" s="73">
        <v>39114</v>
      </c>
      <c r="H9" s="71" t="s">
        <v>297</v>
      </c>
      <c r="I9" s="69">
        <f t="shared" si="0"/>
        <v>605848.0074</v>
      </c>
      <c r="J9" s="18">
        <f t="shared" si="1"/>
        <v>73830.783066696036</v>
      </c>
      <c r="K9" s="19">
        <f t="shared" si="2"/>
        <v>0.12186354030203259</v>
      </c>
      <c r="L9" s="11">
        <f t="shared" si="3"/>
        <v>53269.365927594001</v>
      </c>
      <c r="M9" s="12">
        <v>3691.5499999999997</v>
      </c>
      <c r="N9" s="127">
        <f t="shared" si="4"/>
        <v>49577.815927593998</v>
      </c>
      <c r="O9" s="21">
        <v>110652.30120000012</v>
      </c>
      <c r="P9" s="22">
        <v>12799.151679804008</v>
      </c>
      <c r="Q9" s="23">
        <v>8913.7119262080014</v>
      </c>
      <c r="R9" s="21">
        <v>99433.552199999947</v>
      </c>
      <c r="S9" s="22">
        <v>12434.165702609998</v>
      </c>
      <c r="T9" s="23">
        <v>8838.6450851459922</v>
      </c>
      <c r="U9" s="21">
        <v>110589.09540000017</v>
      </c>
      <c r="V9" s="22">
        <v>13829.166379770013</v>
      </c>
      <c r="W9" s="23">
        <v>10439.741401104007</v>
      </c>
      <c r="X9" s="21">
        <v>103485.11399999997</v>
      </c>
      <c r="Y9" s="22">
        <v>12616.905098880005</v>
      </c>
      <c r="Z9" s="23">
        <v>9359.3350961040051</v>
      </c>
      <c r="AA9" s="21">
        <v>104092.73700000002</v>
      </c>
      <c r="AB9" s="22">
        <v>12690.986495040006</v>
      </c>
      <c r="AC9" s="23">
        <v>9304.7068314659973</v>
      </c>
      <c r="AD9" s="21">
        <v>77595.207599999878</v>
      </c>
      <c r="AE9" s="22">
        <v>9460.4077105919969</v>
      </c>
      <c r="AF9" s="23">
        <v>6413.2255875659957</v>
      </c>
      <c r="AG9" s="21">
        <v>0</v>
      </c>
      <c r="AH9" s="22">
        <v>0</v>
      </c>
      <c r="AI9" s="23">
        <v>0</v>
      </c>
      <c r="AJ9" s="21">
        <v>0</v>
      </c>
      <c r="AK9" s="22">
        <v>0</v>
      </c>
      <c r="AL9" s="23">
        <v>0</v>
      </c>
      <c r="AM9" s="21">
        <v>0</v>
      </c>
      <c r="AN9" s="22">
        <v>0</v>
      </c>
      <c r="AO9" s="23">
        <v>0</v>
      </c>
      <c r="AP9" s="174">
        <v>0</v>
      </c>
      <c r="AQ9" s="14">
        <v>0</v>
      </c>
      <c r="AR9" s="23">
        <v>0</v>
      </c>
      <c r="AS9" s="174">
        <v>0</v>
      </c>
      <c r="AT9" s="14">
        <v>0</v>
      </c>
      <c r="AU9" s="23">
        <v>0</v>
      </c>
      <c r="AV9" s="174">
        <v>0</v>
      </c>
      <c r="AW9" s="14">
        <v>0</v>
      </c>
      <c r="AX9" s="23">
        <v>0</v>
      </c>
    </row>
    <row r="10" spans="1:50" x14ac:dyDescent="0.25">
      <c r="A10" s="16">
        <v>7</v>
      </c>
      <c r="B10" s="17" t="s">
        <v>756</v>
      </c>
      <c r="C10" s="158">
        <v>59</v>
      </c>
      <c r="D10" s="78">
        <v>0.99</v>
      </c>
      <c r="E10" s="78" t="s">
        <v>292</v>
      </c>
      <c r="F10" s="73">
        <v>41015</v>
      </c>
      <c r="G10" s="73">
        <v>41015</v>
      </c>
      <c r="H10" s="71" t="s">
        <v>298</v>
      </c>
      <c r="I10" s="69">
        <f t="shared" si="0"/>
        <v>7658946.2000000011</v>
      </c>
      <c r="J10" s="18">
        <f t="shared" si="1"/>
        <v>829564.80245900003</v>
      </c>
      <c r="K10" s="19">
        <f t="shared" si="2"/>
        <v>0.10831317792244055</v>
      </c>
      <c r="L10" s="11">
        <f t="shared" si="3"/>
        <v>563477.61202050012</v>
      </c>
      <c r="M10" s="12">
        <v>41478.25</v>
      </c>
      <c r="N10" s="127">
        <f t="shared" si="4"/>
        <v>521999.36202050012</v>
      </c>
      <c r="O10" s="21">
        <v>721178.00000000058</v>
      </c>
      <c r="P10" s="22">
        <v>73213.990560000035</v>
      </c>
      <c r="Q10" s="23">
        <v>47888.742168999983</v>
      </c>
      <c r="R10" s="21">
        <v>651766.70000000077</v>
      </c>
      <c r="S10" s="22">
        <v>71531.395325000107</v>
      </c>
      <c r="T10" s="23">
        <v>47899.216947000015</v>
      </c>
      <c r="U10" s="21">
        <v>715334.10000000033</v>
      </c>
      <c r="V10" s="22">
        <v>78507.917475000053</v>
      </c>
      <c r="W10" s="23">
        <v>56584.172662999998</v>
      </c>
      <c r="X10" s="21">
        <v>696698.70000000042</v>
      </c>
      <c r="Y10" s="22">
        <v>74553.727886999885</v>
      </c>
      <c r="Z10" s="23">
        <v>52664.294689000002</v>
      </c>
      <c r="AA10" s="21">
        <v>619902.50000000023</v>
      </c>
      <c r="AB10" s="22">
        <v>66335.766524999985</v>
      </c>
      <c r="AC10" s="23">
        <v>45877.908515999959</v>
      </c>
      <c r="AD10" s="21">
        <v>547018.69999999984</v>
      </c>
      <c r="AE10" s="22">
        <v>58536.471086999933</v>
      </c>
      <c r="AF10" s="23">
        <v>36954.392853000027</v>
      </c>
      <c r="AG10" s="21">
        <v>475865.2000000003</v>
      </c>
      <c r="AH10" s="22">
        <v>52230.964351999988</v>
      </c>
      <c r="AI10" s="23">
        <v>34950.327653000022</v>
      </c>
      <c r="AJ10" s="21">
        <v>523321.60000000015</v>
      </c>
      <c r="AK10" s="22">
        <v>57439.778815999962</v>
      </c>
      <c r="AL10" s="23">
        <v>37393.276413</v>
      </c>
      <c r="AM10" s="21">
        <v>613911.60000000009</v>
      </c>
      <c r="AN10" s="22">
        <v>67382.937216000093</v>
      </c>
      <c r="AO10" s="23">
        <v>43838.799834000012</v>
      </c>
      <c r="AP10" s="174">
        <v>681262.1999999996</v>
      </c>
      <c r="AQ10" s="14">
        <v>74775.339071999988</v>
      </c>
      <c r="AR10" s="23">
        <v>51755.704161500027</v>
      </c>
      <c r="AS10" s="174">
        <v>693187.49999999919</v>
      </c>
      <c r="AT10" s="14">
        <v>76084.259999999907</v>
      </c>
      <c r="AU10" s="23">
        <v>51908.985073000062</v>
      </c>
      <c r="AV10" s="174">
        <v>719499.39999999979</v>
      </c>
      <c r="AW10" s="14">
        <v>78972.254144000079</v>
      </c>
      <c r="AX10" s="23">
        <v>55761.791048999949</v>
      </c>
    </row>
    <row r="11" spans="1:50" x14ac:dyDescent="0.25">
      <c r="A11" s="16">
        <v>8</v>
      </c>
      <c r="B11" s="17" t="s">
        <v>761</v>
      </c>
      <c r="C11" s="158">
        <v>58</v>
      </c>
      <c r="D11" s="78">
        <v>0.99</v>
      </c>
      <c r="E11" s="78" t="s">
        <v>292</v>
      </c>
      <c r="F11" s="73">
        <v>41061</v>
      </c>
      <c r="G11" s="73">
        <v>41061</v>
      </c>
      <c r="H11" s="71" t="s">
        <v>299</v>
      </c>
      <c r="I11" s="69">
        <f t="shared" si="0"/>
        <v>7582824.0000000009</v>
      </c>
      <c r="J11" s="18">
        <f t="shared" si="1"/>
        <v>821475.64426799933</v>
      </c>
      <c r="K11" s="19">
        <f t="shared" si="2"/>
        <v>0.10833373480223189</v>
      </c>
      <c r="L11" s="11">
        <f t="shared" si="3"/>
        <v>555793.16186699993</v>
      </c>
      <c r="M11" s="12">
        <v>41073.779999999992</v>
      </c>
      <c r="N11" s="127">
        <f t="shared" si="4"/>
        <v>514719.38186699996</v>
      </c>
      <c r="O11" s="21">
        <v>720250.49999999953</v>
      </c>
      <c r="P11" s="22">
        <v>73119.830759999837</v>
      </c>
      <c r="Q11" s="23">
        <v>47806.094609999949</v>
      </c>
      <c r="R11" s="21">
        <v>651857.40000000061</v>
      </c>
      <c r="S11" s="22">
        <v>71541.349649999887</v>
      </c>
      <c r="T11" s="23">
        <v>47909.250164999976</v>
      </c>
      <c r="U11" s="21">
        <v>705450.30000000063</v>
      </c>
      <c r="V11" s="22">
        <v>77423.170424999364</v>
      </c>
      <c r="W11" s="23">
        <v>55733.97437700002</v>
      </c>
      <c r="X11" s="21">
        <v>607273.80000000005</v>
      </c>
      <c r="Y11" s="22">
        <v>64984.369338000011</v>
      </c>
      <c r="Z11" s="23">
        <v>45586.358576999985</v>
      </c>
      <c r="AA11" s="21">
        <v>573591.89999999991</v>
      </c>
      <c r="AB11" s="22">
        <v>61380.069218999903</v>
      </c>
      <c r="AC11" s="23">
        <v>42724.177212000024</v>
      </c>
      <c r="AD11" s="21">
        <v>588836.4</v>
      </c>
      <c r="AE11" s="22">
        <v>63011.383164000043</v>
      </c>
      <c r="AF11" s="23">
        <v>39529.57527299998</v>
      </c>
      <c r="AG11" s="21">
        <v>559377.2999999997</v>
      </c>
      <c r="AH11" s="22">
        <v>61397.252447999948</v>
      </c>
      <c r="AI11" s="23">
        <v>40408.725789000047</v>
      </c>
      <c r="AJ11" s="21">
        <v>496676.4</v>
      </c>
      <c r="AK11" s="22">
        <v>54515.201663999935</v>
      </c>
      <c r="AL11" s="23">
        <v>35106.874788000008</v>
      </c>
      <c r="AM11" s="21">
        <v>604561.20000000054</v>
      </c>
      <c r="AN11" s="22">
        <v>66356.63731200005</v>
      </c>
      <c r="AO11" s="23">
        <v>43127.647397999965</v>
      </c>
      <c r="AP11" s="174">
        <v>706797.60000000033</v>
      </c>
      <c r="AQ11" s="14">
        <v>77578.104576000595</v>
      </c>
      <c r="AR11" s="23">
        <v>53705.320701000019</v>
      </c>
      <c r="AS11" s="174">
        <v>655448.69999999832</v>
      </c>
      <c r="AT11" s="14">
        <v>71942.049311999639</v>
      </c>
      <c r="AU11" s="23">
        <v>48942.010937999912</v>
      </c>
      <c r="AV11" s="174">
        <v>712702.50000000128</v>
      </c>
      <c r="AW11" s="14">
        <v>78226.226400000014</v>
      </c>
      <c r="AX11" s="23">
        <v>55213.152039000015</v>
      </c>
    </row>
    <row r="12" spans="1:50" x14ac:dyDescent="0.25">
      <c r="A12" s="16">
        <v>9</v>
      </c>
      <c r="B12" s="17" t="s">
        <v>757</v>
      </c>
      <c r="C12" s="158">
        <v>71</v>
      </c>
      <c r="D12" s="78">
        <v>0.99</v>
      </c>
      <c r="E12" s="78" t="s">
        <v>292</v>
      </c>
      <c r="F12" s="73">
        <v>41015</v>
      </c>
      <c r="G12" s="73">
        <v>41015</v>
      </c>
      <c r="H12" s="71" t="s">
        <v>298</v>
      </c>
      <c r="I12" s="69">
        <f t="shared" si="0"/>
        <v>7286040.2999999989</v>
      </c>
      <c r="J12" s="18">
        <f t="shared" si="1"/>
        <v>789223.22947300039</v>
      </c>
      <c r="K12" s="19">
        <f t="shared" si="2"/>
        <v>0.10831990998910622</v>
      </c>
      <c r="L12" s="11">
        <f t="shared" si="3"/>
        <v>533219.92069399997</v>
      </c>
      <c r="M12" s="12">
        <v>39461.150000000009</v>
      </c>
      <c r="N12" s="127">
        <f t="shared" si="4"/>
        <v>493758.77069399995</v>
      </c>
      <c r="O12" s="21">
        <v>689771.5</v>
      </c>
      <c r="P12" s="22">
        <v>70025.602679999982</v>
      </c>
      <c r="Q12" s="23">
        <v>45803.913249999947</v>
      </c>
      <c r="R12" s="21">
        <v>626608.09999999974</v>
      </c>
      <c r="S12" s="22">
        <v>68770.238974999971</v>
      </c>
      <c r="T12" s="23">
        <v>46057.119369999964</v>
      </c>
      <c r="U12" s="21">
        <v>684423.89999999979</v>
      </c>
      <c r="V12" s="22">
        <v>75115.523025000133</v>
      </c>
      <c r="W12" s="23">
        <v>54136.807184999954</v>
      </c>
      <c r="X12" s="21">
        <v>672375.3</v>
      </c>
      <c r="Y12" s="22">
        <v>71950.880852999966</v>
      </c>
      <c r="Z12" s="23">
        <v>50826.202326999977</v>
      </c>
      <c r="AA12" s="21">
        <v>611386.30000000005</v>
      </c>
      <c r="AB12" s="22">
        <v>65424.447963000021</v>
      </c>
      <c r="AC12" s="23">
        <v>45205.016813000024</v>
      </c>
      <c r="AD12" s="21">
        <v>460138.89999999997</v>
      </c>
      <c r="AE12" s="22">
        <v>49239.463689000033</v>
      </c>
      <c r="AF12" s="23">
        <v>30029.738057999977</v>
      </c>
      <c r="AG12" s="21">
        <v>443209.00000000029</v>
      </c>
      <c r="AH12" s="22">
        <v>48646.61984000005</v>
      </c>
      <c r="AI12" s="23">
        <v>32002.069262000008</v>
      </c>
      <c r="AJ12" s="21">
        <v>502588.3000000001</v>
      </c>
      <c r="AK12" s="22">
        <v>55164.091807999997</v>
      </c>
      <c r="AL12" s="23">
        <v>34853.653777000043</v>
      </c>
      <c r="AM12" s="21">
        <v>515268.99999999953</v>
      </c>
      <c r="AN12" s="22">
        <v>56555.925439999999</v>
      </c>
      <c r="AO12" s="23">
        <v>35968.277845000041</v>
      </c>
      <c r="AP12" s="174">
        <v>671244.1</v>
      </c>
      <c r="AQ12" s="14">
        <v>73675.752416000076</v>
      </c>
      <c r="AR12" s="23">
        <v>50942.327267999943</v>
      </c>
      <c r="AS12" s="174">
        <v>692374.89999999991</v>
      </c>
      <c r="AT12" s="14">
        <v>75995.069023999953</v>
      </c>
      <c r="AU12" s="23">
        <v>51861.699947999994</v>
      </c>
      <c r="AV12" s="174">
        <v>716651.00000000012</v>
      </c>
      <c r="AW12" s="14">
        <v>78659.613760000037</v>
      </c>
      <c r="AX12" s="23">
        <v>55533.095591000034</v>
      </c>
    </row>
    <row r="13" spans="1:50" x14ac:dyDescent="0.25">
      <c r="A13" s="16">
        <v>10</v>
      </c>
      <c r="B13" s="17" t="s">
        <v>760</v>
      </c>
      <c r="C13" s="158">
        <v>72</v>
      </c>
      <c r="D13" s="78">
        <v>0.99</v>
      </c>
      <c r="E13" s="78" t="s">
        <v>292</v>
      </c>
      <c r="F13" s="73">
        <v>41061</v>
      </c>
      <c r="G13" s="73">
        <v>41061</v>
      </c>
      <c r="H13" s="71" t="s">
        <v>299</v>
      </c>
      <c r="I13" s="69">
        <f t="shared" si="0"/>
        <v>5845849.200000002</v>
      </c>
      <c r="J13" s="18">
        <f t="shared" si="1"/>
        <v>636554.1708569983</v>
      </c>
      <c r="K13" s="19">
        <f t="shared" si="2"/>
        <v>0.1088899403797481</v>
      </c>
      <c r="L13" s="11">
        <f t="shared" si="3"/>
        <v>431159.01934350003</v>
      </c>
      <c r="M13" s="12">
        <v>31827.719999999998</v>
      </c>
      <c r="N13" s="127">
        <f t="shared" si="4"/>
        <v>399331.29934350005</v>
      </c>
      <c r="O13" s="21">
        <v>0</v>
      </c>
      <c r="P13" s="22">
        <v>0</v>
      </c>
      <c r="Q13" s="23">
        <v>0</v>
      </c>
      <c r="R13" s="21">
        <v>0</v>
      </c>
      <c r="S13" s="22">
        <v>0</v>
      </c>
      <c r="T13" s="23">
        <v>0</v>
      </c>
      <c r="U13" s="21">
        <v>90515.999999999927</v>
      </c>
      <c r="V13" s="22">
        <v>9934.1309999999921</v>
      </c>
      <c r="W13" s="23">
        <v>6963.1286039999986</v>
      </c>
      <c r="X13" s="21">
        <v>624430.80000000237</v>
      </c>
      <c r="Y13" s="22">
        <v>66820.339907999936</v>
      </c>
      <c r="Z13" s="23">
        <v>47092.584351000049</v>
      </c>
      <c r="AA13" s="21">
        <v>614697.59999999951</v>
      </c>
      <c r="AB13" s="22">
        <v>65778.790175999995</v>
      </c>
      <c r="AC13" s="23">
        <v>46021.391009999963</v>
      </c>
      <c r="AD13" s="21">
        <v>610083.2999999997</v>
      </c>
      <c r="AE13" s="22">
        <v>65285.013932999995</v>
      </c>
      <c r="AF13" s="23">
        <v>41066.839724999991</v>
      </c>
      <c r="AG13" s="21">
        <v>638801.09999999986</v>
      </c>
      <c r="AH13" s="22">
        <v>70114.808736000094</v>
      </c>
      <c r="AI13" s="23">
        <v>46636.198598999981</v>
      </c>
      <c r="AJ13" s="21">
        <v>580305.29999999958</v>
      </c>
      <c r="AK13" s="22">
        <v>63694.309727999978</v>
      </c>
      <c r="AL13" s="23">
        <v>41721.979029000002</v>
      </c>
      <c r="AM13" s="21">
        <v>633146.70000000065</v>
      </c>
      <c r="AN13" s="22">
        <v>69494.18179200009</v>
      </c>
      <c r="AO13" s="23">
        <v>45358.444245000101</v>
      </c>
      <c r="AP13" s="174">
        <v>699981.59999999893</v>
      </c>
      <c r="AQ13" s="14">
        <v>76829.980415999598</v>
      </c>
      <c r="AR13" s="23">
        <v>53204.808055499976</v>
      </c>
      <c r="AS13" s="174">
        <v>648875.09999999846</v>
      </c>
      <c r="AT13" s="14">
        <v>71220.530975999427</v>
      </c>
      <c r="AU13" s="23">
        <v>48462.946418999963</v>
      </c>
      <c r="AV13" s="174">
        <v>705011.7000000024</v>
      </c>
      <c r="AW13" s="14">
        <v>77382.084191999165</v>
      </c>
      <c r="AX13" s="23">
        <v>54630.699305999937</v>
      </c>
    </row>
    <row r="14" spans="1:50" x14ac:dyDescent="0.25">
      <c r="A14" s="16">
        <v>11</v>
      </c>
      <c r="B14" s="17" t="s">
        <v>676</v>
      </c>
      <c r="C14" s="158">
        <v>73</v>
      </c>
      <c r="D14" s="78">
        <v>0.80200000000000005</v>
      </c>
      <c r="E14" s="78" t="s">
        <v>292</v>
      </c>
      <c r="F14" s="73">
        <v>41270</v>
      </c>
      <c r="G14" s="73">
        <v>41305</v>
      </c>
      <c r="H14" s="71" t="s">
        <v>300</v>
      </c>
      <c r="I14" s="69">
        <f t="shared" si="0"/>
        <v>1098854.5000000002</v>
      </c>
      <c r="J14" s="18">
        <f t="shared" si="1"/>
        <v>117482.33246899994</v>
      </c>
      <c r="K14" s="19">
        <f t="shared" si="2"/>
        <v>0.10691345621190058</v>
      </c>
      <c r="L14" s="11">
        <f t="shared" si="3"/>
        <v>79784.690145000015</v>
      </c>
      <c r="M14" s="12">
        <v>5874.11</v>
      </c>
      <c r="N14" s="127">
        <f t="shared" si="4"/>
        <v>73910.580145000014</v>
      </c>
      <c r="O14" s="21">
        <v>342087.19999999972</v>
      </c>
      <c r="P14" s="22">
        <v>34728.692543999983</v>
      </c>
      <c r="Q14" s="23">
        <v>22627.652460999998</v>
      </c>
      <c r="R14" s="21">
        <v>367019.30000000022</v>
      </c>
      <c r="S14" s="22">
        <v>40280.368174999967</v>
      </c>
      <c r="T14" s="23">
        <v>26916.503709000004</v>
      </c>
      <c r="U14" s="21">
        <v>279685.50000000035</v>
      </c>
      <c r="V14" s="22">
        <v>30695.483625000008</v>
      </c>
      <c r="W14" s="23">
        <v>21968.876657000012</v>
      </c>
      <c r="X14" s="21">
        <v>110062.49999999991</v>
      </c>
      <c r="Y14" s="22">
        <v>11777.788124999995</v>
      </c>
      <c r="Z14" s="23">
        <v>8271.6573179999959</v>
      </c>
      <c r="AA14" s="21">
        <v>0</v>
      </c>
      <c r="AB14" s="22">
        <v>0</v>
      </c>
      <c r="AC14" s="23">
        <v>0</v>
      </c>
      <c r="AD14" s="21">
        <v>0</v>
      </c>
      <c r="AE14" s="22">
        <v>0</v>
      </c>
      <c r="AF14" s="23">
        <v>0</v>
      </c>
      <c r="AG14" s="21">
        <v>0</v>
      </c>
      <c r="AH14" s="22">
        <v>0</v>
      </c>
      <c r="AI14" s="23">
        <v>0</v>
      </c>
      <c r="AJ14" s="21">
        <v>0</v>
      </c>
      <c r="AK14" s="22">
        <v>0</v>
      </c>
      <c r="AL14" s="23">
        <v>0</v>
      </c>
      <c r="AM14" s="21">
        <v>0</v>
      </c>
      <c r="AN14" s="22">
        <v>0</v>
      </c>
      <c r="AO14" s="23">
        <v>0</v>
      </c>
      <c r="AP14" s="174">
        <v>0</v>
      </c>
      <c r="AQ14" s="14">
        <v>0</v>
      </c>
      <c r="AR14" s="23">
        <v>0</v>
      </c>
      <c r="AS14" s="174">
        <v>0</v>
      </c>
      <c r="AT14" s="14">
        <v>0</v>
      </c>
      <c r="AU14" s="23">
        <v>0</v>
      </c>
      <c r="AV14" s="174">
        <v>0</v>
      </c>
      <c r="AW14" s="14">
        <v>0</v>
      </c>
      <c r="AX14" s="23">
        <v>0</v>
      </c>
    </row>
    <row r="15" spans="1:50" x14ac:dyDescent="0.25">
      <c r="A15" s="16">
        <v>12</v>
      </c>
      <c r="B15" s="17" t="s">
        <v>244</v>
      </c>
      <c r="C15" s="158">
        <v>74</v>
      </c>
      <c r="D15" s="78">
        <v>3.9</v>
      </c>
      <c r="E15" s="78" t="s">
        <v>292</v>
      </c>
      <c r="F15" s="73">
        <v>39923</v>
      </c>
      <c r="G15" s="73">
        <v>39923</v>
      </c>
      <c r="H15" s="71" t="s">
        <v>301</v>
      </c>
      <c r="I15" s="69">
        <f t="shared" si="0"/>
        <v>27886088.099999983</v>
      </c>
      <c r="J15" s="18">
        <f t="shared" si="1"/>
        <v>2236270.5938009964</v>
      </c>
      <c r="K15" s="19">
        <f t="shared" si="2"/>
        <v>8.0193054894673363E-2</v>
      </c>
      <c r="L15" s="11">
        <f t="shared" si="3"/>
        <v>1262053.9653510002</v>
      </c>
      <c r="M15" s="12">
        <v>111813.53000000001</v>
      </c>
      <c r="N15" s="127">
        <f t="shared" si="4"/>
        <v>1150240.4353510002</v>
      </c>
      <c r="O15" s="21">
        <v>2861818.8000000026</v>
      </c>
      <c r="P15" s="22">
        <v>245801.61673199944</v>
      </c>
      <c r="Q15" s="23">
        <v>145177.45696500022</v>
      </c>
      <c r="R15" s="21">
        <v>2585228.4</v>
      </c>
      <c r="S15" s="22">
        <v>241512.03712799909</v>
      </c>
      <c r="T15" s="23">
        <v>147822.54064500006</v>
      </c>
      <c r="U15" s="21">
        <v>2579691.5999999996</v>
      </c>
      <c r="V15" s="22">
        <v>240994.78927199933</v>
      </c>
      <c r="W15" s="23">
        <v>161126.48412600011</v>
      </c>
      <c r="X15" s="21">
        <v>2740175.0999999964</v>
      </c>
      <c r="Y15" s="22">
        <v>249109.31834099858</v>
      </c>
      <c r="Z15" s="23">
        <v>162855.91846800002</v>
      </c>
      <c r="AA15" s="21">
        <v>1915981.4999999951</v>
      </c>
      <c r="AB15" s="22">
        <v>174181.87816500026</v>
      </c>
      <c r="AC15" s="23">
        <v>109206.12712500004</v>
      </c>
      <c r="AD15" s="21">
        <v>1619364.5999999987</v>
      </c>
      <c r="AE15" s="22">
        <v>147216.43578600002</v>
      </c>
      <c r="AF15" s="23">
        <v>86786.167049999945</v>
      </c>
      <c r="AG15" s="21">
        <v>2059785.6000000031</v>
      </c>
      <c r="AH15" s="22">
        <v>192425.17075200001</v>
      </c>
      <c r="AI15" s="23">
        <v>116430.93804899997</v>
      </c>
      <c r="AJ15" s="21">
        <v>1594747.200000003</v>
      </c>
      <c r="AK15" s="22">
        <v>103100.40647999982</v>
      </c>
      <c r="AL15" s="23">
        <v>38121.896643000007</v>
      </c>
      <c r="AM15" s="21">
        <v>1737124.8</v>
      </c>
      <c r="AN15" s="22">
        <v>112305.11831999982</v>
      </c>
      <c r="AO15" s="23">
        <v>42634.758651000011</v>
      </c>
      <c r="AP15" s="174">
        <v>2544181.5</v>
      </c>
      <c r="AQ15" s="14">
        <v>164481.33397500054</v>
      </c>
      <c r="AR15" s="23">
        <v>76183.178120999961</v>
      </c>
      <c r="AS15" s="174">
        <v>2780585.0999999889</v>
      </c>
      <c r="AT15" s="14">
        <v>179764.82671499942</v>
      </c>
      <c r="AU15" s="23">
        <v>82823.77537500007</v>
      </c>
      <c r="AV15" s="174">
        <v>2867403.8999999948</v>
      </c>
      <c r="AW15" s="14">
        <v>185377.66213499964</v>
      </c>
      <c r="AX15" s="23">
        <v>92884.724132999982</v>
      </c>
    </row>
    <row r="16" spans="1:50" x14ac:dyDescent="0.25">
      <c r="A16" s="16">
        <v>13</v>
      </c>
      <c r="B16" s="17" t="s">
        <v>245</v>
      </c>
      <c r="C16" s="158">
        <v>377</v>
      </c>
      <c r="D16" s="78">
        <v>0.25</v>
      </c>
      <c r="E16" s="78" t="s">
        <v>292</v>
      </c>
      <c r="F16" s="80">
        <v>41891</v>
      </c>
      <c r="G16" s="80">
        <v>41891</v>
      </c>
      <c r="H16" s="71" t="s">
        <v>598</v>
      </c>
      <c r="I16" s="69">
        <f t="shared" si="0"/>
        <v>1293481.8660000004</v>
      </c>
      <c r="J16" s="18">
        <f t="shared" si="1"/>
        <v>149777.87815439998</v>
      </c>
      <c r="K16" s="19">
        <f t="shared" si="2"/>
        <v>0.11579433936524931</v>
      </c>
      <c r="L16" s="11">
        <f t="shared" si="3"/>
        <v>106574.27111777998</v>
      </c>
      <c r="M16" s="12">
        <v>22466.68</v>
      </c>
      <c r="N16" s="127">
        <f t="shared" si="4"/>
        <v>84107.591117779986</v>
      </c>
      <c r="O16" s="21">
        <v>176764.53000000014</v>
      </c>
      <c r="P16" s="22">
        <v>19239.051445199995</v>
      </c>
      <c r="Q16" s="23">
        <v>12995.846045219992</v>
      </c>
      <c r="R16" s="21">
        <v>164483.84400000007</v>
      </c>
      <c r="S16" s="22">
        <v>19353.169085040012</v>
      </c>
      <c r="T16" s="23">
        <v>13389.520571219997</v>
      </c>
      <c r="U16" s="21">
        <v>170709.04800000001</v>
      </c>
      <c r="V16" s="22">
        <v>20085.626587680003</v>
      </c>
      <c r="W16" s="23">
        <v>14863.601588099998</v>
      </c>
      <c r="X16" s="21">
        <v>172295.14199999999</v>
      </c>
      <c r="Y16" s="22">
        <v>19765.698690240002</v>
      </c>
      <c r="Z16" s="23">
        <v>14357.42256240001</v>
      </c>
      <c r="AA16" s="21">
        <v>118226.982</v>
      </c>
      <c r="AB16" s="22">
        <v>13562.99937503999</v>
      </c>
      <c r="AC16" s="23">
        <v>9749.2046452799932</v>
      </c>
      <c r="AD16" s="21">
        <v>0</v>
      </c>
      <c r="AE16" s="22">
        <v>0</v>
      </c>
      <c r="AF16" s="23">
        <v>0</v>
      </c>
      <c r="AG16" s="21">
        <v>0</v>
      </c>
      <c r="AH16" s="22">
        <v>0</v>
      </c>
      <c r="AI16" s="23">
        <v>0</v>
      </c>
      <c r="AJ16" s="21">
        <v>0</v>
      </c>
      <c r="AK16" s="22">
        <v>0</v>
      </c>
      <c r="AL16" s="23">
        <v>0</v>
      </c>
      <c r="AM16" s="21">
        <v>0</v>
      </c>
      <c r="AN16" s="22">
        <v>0</v>
      </c>
      <c r="AO16" s="23">
        <v>0</v>
      </c>
      <c r="AP16" s="174">
        <v>148609.07999999978</v>
      </c>
      <c r="AQ16" s="14">
        <v>17485.344352799992</v>
      </c>
      <c r="AR16" s="23">
        <v>12429.251104020013</v>
      </c>
      <c r="AS16" s="174">
        <v>162534.70200000051</v>
      </c>
      <c r="AT16" s="14">
        <v>19123.833037320001</v>
      </c>
      <c r="AU16" s="23">
        <v>13437.752617679982</v>
      </c>
      <c r="AV16" s="174">
        <v>179858.53799999991</v>
      </c>
      <c r="AW16" s="14">
        <v>21162.155581079976</v>
      </c>
      <c r="AX16" s="23">
        <v>15351.671983859978</v>
      </c>
    </row>
    <row r="17" spans="1:50" x14ac:dyDescent="0.25">
      <c r="A17" s="16">
        <v>14</v>
      </c>
      <c r="B17" s="17" t="s">
        <v>764</v>
      </c>
      <c r="C17" s="158">
        <v>82</v>
      </c>
      <c r="D17" s="78">
        <v>0.122</v>
      </c>
      <c r="E17" s="78" t="s">
        <v>292</v>
      </c>
      <c r="F17" s="73">
        <v>37743</v>
      </c>
      <c r="G17" s="73">
        <v>39873</v>
      </c>
      <c r="H17" s="71" t="s">
        <v>302</v>
      </c>
      <c r="I17" s="69">
        <f t="shared" si="0"/>
        <v>377010.70649999997</v>
      </c>
      <c r="J17" s="18">
        <f t="shared" si="1"/>
        <v>47211.155591189992</v>
      </c>
      <c r="K17" s="19">
        <f t="shared" si="2"/>
        <v>0.12522497313001374</v>
      </c>
      <c r="L17" s="11">
        <f t="shared" si="3"/>
        <v>34233.499895925001</v>
      </c>
      <c r="M17" s="12">
        <v>2360.5599999999995</v>
      </c>
      <c r="N17" s="127">
        <f t="shared" si="4"/>
        <v>31872.939895925003</v>
      </c>
      <c r="O17" s="21">
        <v>57520.763999999981</v>
      </c>
      <c r="P17" s="22">
        <v>6813.9097034400011</v>
      </c>
      <c r="Q17" s="23">
        <v>4812.8204204399999</v>
      </c>
      <c r="R17" s="21">
        <v>72664.245000000141</v>
      </c>
      <c r="S17" s="22">
        <v>9305.3832146999957</v>
      </c>
      <c r="T17" s="23">
        <v>6679.4171112350014</v>
      </c>
      <c r="U17" s="21">
        <v>85376.900999999882</v>
      </c>
      <c r="V17" s="22">
        <v>10933.365942059996</v>
      </c>
      <c r="W17" s="23">
        <v>8317.5029756249969</v>
      </c>
      <c r="X17" s="21">
        <v>75063.77149999993</v>
      </c>
      <c r="Y17" s="22">
        <v>9372.4625094899984</v>
      </c>
      <c r="Z17" s="23">
        <v>6994.3271142949998</v>
      </c>
      <c r="AA17" s="21">
        <v>41983.386500000008</v>
      </c>
      <c r="AB17" s="22">
        <v>5242.0456383899991</v>
      </c>
      <c r="AC17" s="23">
        <v>3774.4660528149998</v>
      </c>
      <c r="AD17" s="21">
        <v>44401.638500000023</v>
      </c>
      <c r="AE17" s="22">
        <v>5543.9885831100009</v>
      </c>
      <c r="AF17" s="23">
        <v>3654.9662215150029</v>
      </c>
      <c r="AG17" s="21">
        <v>0</v>
      </c>
      <c r="AH17" s="22">
        <v>0</v>
      </c>
      <c r="AI17" s="23">
        <v>0</v>
      </c>
      <c r="AJ17" s="21">
        <v>0</v>
      </c>
      <c r="AK17" s="22">
        <v>0</v>
      </c>
      <c r="AL17" s="23">
        <v>0</v>
      </c>
      <c r="AM17" s="21">
        <v>0</v>
      </c>
      <c r="AN17" s="22">
        <v>0</v>
      </c>
      <c r="AO17" s="23">
        <v>0</v>
      </c>
      <c r="AP17" s="174">
        <v>0</v>
      </c>
      <c r="AQ17" s="14">
        <v>0</v>
      </c>
      <c r="AR17" s="23">
        <v>0</v>
      </c>
      <c r="AS17" s="174">
        <v>0</v>
      </c>
      <c r="AT17" s="14">
        <v>0</v>
      </c>
      <c r="AU17" s="23">
        <v>0</v>
      </c>
      <c r="AV17" s="174">
        <v>0</v>
      </c>
      <c r="AW17" s="14">
        <v>0</v>
      </c>
      <c r="AX17" s="23">
        <v>0</v>
      </c>
    </row>
    <row r="18" spans="1:50" x14ac:dyDescent="0.25">
      <c r="A18" s="16">
        <v>15</v>
      </c>
      <c r="B18" s="17" t="s">
        <v>765</v>
      </c>
      <c r="C18" s="158">
        <v>83</v>
      </c>
      <c r="D18" s="78">
        <v>1.27</v>
      </c>
      <c r="E18" s="78" t="s">
        <v>292</v>
      </c>
      <c r="F18" s="73">
        <v>37589</v>
      </c>
      <c r="G18" s="73">
        <v>39873</v>
      </c>
      <c r="H18" s="71" t="s">
        <v>303</v>
      </c>
      <c r="I18" s="69">
        <f t="shared" si="0"/>
        <v>0</v>
      </c>
      <c r="J18" s="18">
        <f t="shared" si="1"/>
        <v>0</v>
      </c>
      <c r="K18" s="19" t="e">
        <f t="shared" si="2"/>
        <v>#DIV/0!</v>
      </c>
      <c r="L18" s="11">
        <f t="shared" si="3"/>
        <v>0</v>
      </c>
      <c r="M18" s="12">
        <v>0</v>
      </c>
      <c r="N18" s="127">
        <f t="shared" si="4"/>
        <v>0</v>
      </c>
      <c r="O18" s="21">
        <v>0</v>
      </c>
      <c r="P18" s="22">
        <v>0</v>
      </c>
      <c r="Q18" s="23">
        <v>0</v>
      </c>
      <c r="R18" s="21">
        <v>0</v>
      </c>
      <c r="S18" s="22">
        <v>0</v>
      </c>
      <c r="T18" s="23">
        <v>0</v>
      </c>
      <c r="U18" s="21">
        <v>0</v>
      </c>
      <c r="V18" s="22">
        <v>0</v>
      </c>
      <c r="W18" s="23">
        <v>0</v>
      </c>
      <c r="X18" s="21">
        <v>0</v>
      </c>
      <c r="Y18" s="22">
        <v>0</v>
      </c>
      <c r="Z18" s="23">
        <v>0</v>
      </c>
      <c r="AA18" s="21">
        <v>0</v>
      </c>
      <c r="AB18" s="22">
        <v>0</v>
      </c>
      <c r="AC18" s="23">
        <v>0</v>
      </c>
      <c r="AD18" s="21">
        <v>0</v>
      </c>
      <c r="AE18" s="22">
        <v>0</v>
      </c>
      <c r="AF18" s="23">
        <v>0</v>
      </c>
      <c r="AG18" s="21">
        <v>0</v>
      </c>
      <c r="AH18" s="22">
        <v>0</v>
      </c>
      <c r="AI18" s="23">
        <v>0</v>
      </c>
      <c r="AJ18" s="21">
        <v>0</v>
      </c>
      <c r="AK18" s="22">
        <v>0</v>
      </c>
      <c r="AL18" s="23">
        <v>0</v>
      </c>
      <c r="AM18" s="21">
        <v>0</v>
      </c>
      <c r="AN18" s="22">
        <v>0</v>
      </c>
      <c r="AO18" s="23">
        <v>0</v>
      </c>
      <c r="AP18" s="174">
        <v>0</v>
      </c>
      <c r="AQ18" s="14">
        <v>0</v>
      </c>
      <c r="AR18" s="23">
        <v>0</v>
      </c>
      <c r="AS18" s="174">
        <v>0</v>
      </c>
      <c r="AT18" s="14">
        <v>0</v>
      </c>
      <c r="AU18" s="23">
        <v>0</v>
      </c>
      <c r="AV18" s="174">
        <v>0</v>
      </c>
      <c r="AW18" s="14">
        <v>0</v>
      </c>
      <c r="AX18" s="23">
        <v>0</v>
      </c>
    </row>
    <row r="19" spans="1:50" x14ac:dyDescent="0.25">
      <c r="A19" s="16">
        <v>16</v>
      </c>
      <c r="B19" s="17" t="s">
        <v>766</v>
      </c>
      <c r="C19" s="158">
        <v>34</v>
      </c>
      <c r="D19" s="78">
        <v>0.6</v>
      </c>
      <c r="E19" s="78" t="s">
        <v>292</v>
      </c>
      <c r="F19" s="73">
        <v>40183</v>
      </c>
      <c r="G19" s="73">
        <v>40183</v>
      </c>
      <c r="H19" s="71" t="s">
        <v>304</v>
      </c>
      <c r="I19" s="69">
        <f t="shared" si="0"/>
        <v>3522409.0560000017</v>
      </c>
      <c r="J19" s="18">
        <f t="shared" si="1"/>
        <v>367912.02474684</v>
      </c>
      <c r="K19" s="19">
        <f t="shared" si="2"/>
        <v>0.10444897764504266</v>
      </c>
      <c r="L19" s="11">
        <f t="shared" si="3"/>
        <v>245343.31094052011</v>
      </c>
      <c r="M19" s="12">
        <v>18395.599999999999</v>
      </c>
      <c r="N19" s="127">
        <f t="shared" si="4"/>
        <v>226947.7109405201</v>
      </c>
      <c r="O19" s="21">
        <v>257298.26400000005</v>
      </c>
      <c r="P19" s="22">
        <v>26890.241570640039</v>
      </c>
      <c r="Q19" s="23">
        <v>17966.861679960009</v>
      </c>
      <c r="R19" s="21">
        <v>189686.67599999948</v>
      </c>
      <c r="S19" s="22">
        <v>21430.800654480019</v>
      </c>
      <c r="T19" s="23">
        <v>14551.851625919999</v>
      </c>
      <c r="U19" s="21">
        <v>390780.44400000136</v>
      </c>
      <c r="V19" s="22">
        <v>44150.374563119949</v>
      </c>
      <c r="W19" s="23">
        <v>32195.292789360046</v>
      </c>
      <c r="X19" s="21">
        <v>366849.15600000042</v>
      </c>
      <c r="Y19" s="22">
        <v>40412.103024959986</v>
      </c>
      <c r="Z19" s="23">
        <v>28841.347916520004</v>
      </c>
      <c r="AA19" s="21">
        <v>321456.83999999973</v>
      </c>
      <c r="AB19" s="22">
        <v>35411.685494400022</v>
      </c>
      <c r="AC19" s="23">
        <v>24696.865063319976</v>
      </c>
      <c r="AD19" s="21">
        <v>252563.89200000025</v>
      </c>
      <c r="AE19" s="22">
        <v>27822.438342720005</v>
      </c>
      <c r="AF19" s="23">
        <v>17563.889519640008</v>
      </c>
      <c r="AG19" s="21">
        <v>245426.72399999984</v>
      </c>
      <c r="AH19" s="22">
        <v>27728.311277520079</v>
      </c>
      <c r="AI19" s="23">
        <v>18486.68111112</v>
      </c>
      <c r="AJ19" s="21">
        <v>237233.05200000037</v>
      </c>
      <c r="AK19" s="22">
        <v>22809.957949799951</v>
      </c>
      <c r="AL19" s="23">
        <v>13251.560310960007</v>
      </c>
      <c r="AM19" s="21">
        <v>195921.82799999992</v>
      </c>
      <c r="AN19" s="22">
        <v>18837.883762199992</v>
      </c>
      <c r="AO19" s="23">
        <v>11186.209289880009</v>
      </c>
      <c r="AP19" s="174">
        <v>259566.69599999985</v>
      </c>
      <c r="AQ19" s="14">
        <v>24957.337820400138</v>
      </c>
      <c r="AR19" s="23">
        <v>16188.498117600002</v>
      </c>
      <c r="AS19" s="174">
        <v>400407.96000000101</v>
      </c>
      <c r="AT19" s="14">
        <v>38499.225353999907</v>
      </c>
      <c r="AU19" s="23">
        <v>24544.303699079988</v>
      </c>
      <c r="AV19" s="174">
        <v>405217.52399999934</v>
      </c>
      <c r="AW19" s="14">
        <v>38961.664932599873</v>
      </c>
      <c r="AX19" s="23">
        <v>25869.949817160017</v>
      </c>
    </row>
    <row r="20" spans="1:50" x14ac:dyDescent="0.25">
      <c r="A20" s="16">
        <v>17</v>
      </c>
      <c r="B20" s="17" t="s">
        <v>767</v>
      </c>
      <c r="C20" s="158">
        <v>37</v>
      </c>
      <c r="D20" s="78">
        <v>0.28499999999999998</v>
      </c>
      <c r="E20" s="78" t="s">
        <v>292</v>
      </c>
      <c r="F20" s="73">
        <v>40541</v>
      </c>
      <c r="G20" s="73">
        <v>40541</v>
      </c>
      <c r="H20" s="71" t="s">
        <v>305</v>
      </c>
      <c r="I20" s="69">
        <f t="shared" si="0"/>
        <v>1718610.2750000001</v>
      </c>
      <c r="J20" s="18">
        <f t="shared" si="1"/>
        <v>199400.00948850007</v>
      </c>
      <c r="K20" s="19">
        <f t="shared" si="2"/>
        <v>0.11602398309209461</v>
      </c>
      <c r="L20" s="11">
        <f t="shared" si="3"/>
        <v>140048.511110375</v>
      </c>
      <c r="M20" s="12">
        <v>9970</v>
      </c>
      <c r="N20" s="127">
        <f t="shared" si="4"/>
        <v>130078.511110375</v>
      </c>
      <c r="O20" s="21">
        <v>195198.62500000026</v>
      </c>
      <c r="P20" s="22">
        <v>21245.418345000049</v>
      </c>
      <c r="Q20" s="23">
        <v>14383.636435999986</v>
      </c>
      <c r="R20" s="21">
        <v>183011.5</v>
      </c>
      <c r="S20" s="22">
        <v>21533.133089999963</v>
      </c>
      <c r="T20" s="23">
        <v>14909.017641499997</v>
      </c>
      <c r="U20" s="21">
        <v>201047.35000000006</v>
      </c>
      <c r="V20" s="22">
        <v>23655.23120100001</v>
      </c>
      <c r="W20" s="23">
        <v>17493.136883499996</v>
      </c>
      <c r="X20" s="21">
        <v>187123.57499999992</v>
      </c>
      <c r="Y20" s="22">
        <v>21466.816523999998</v>
      </c>
      <c r="Z20" s="23">
        <v>15543.946702250001</v>
      </c>
      <c r="AA20" s="21">
        <v>109882.49999999991</v>
      </c>
      <c r="AB20" s="22">
        <v>12605.720399999989</v>
      </c>
      <c r="AC20" s="23">
        <v>8971.6565729999966</v>
      </c>
      <c r="AD20" s="21">
        <v>73750.250000000015</v>
      </c>
      <c r="AE20" s="22">
        <v>8460.6286800000071</v>
      </c>
      <c r="AF20" s="23">
        <v>5434.7511164999996</v>
      </c>
      <c r="AG20" s="21">
        <v>71578.22500000002</v>
      </c>
      <c r="AH20" s="22">
        <v>8421.8939535000227</v>
      </c>
      <c r="AI20" s="23">
        <v>5710.3882747499947</v>
      </c>
      <c r="AJ20" s="21">
        <v>71025.624999999927</v>
      </c>
      <c r="AK20" s="22">
        <v>8356.8750375000036</v>
      </c>
      <c r="AL20" s="23">
        <v>5584.0299319999995</v>
      </c>
      <c r="AM20" s="21">
        <v>72642.849999999948</v>
      </c>
      <c r="AN20" s="22">
        <v>8547.1577309999975</v>
      </c>
      <c r="AO20" s="23">
        <v>5690.8079677500018</v>
      </c>
      <c r="AP20" s="174">
        <v>166582.92500000013</v>
      </c>
      <c r="AQ20" s="14">
        <v>19600.146955500004</v>
      </c>
      <c r="AR20" s="23">
        <v>13815.925944875014</v>
      </c>
      <c r="AS20" s="174">
        <v>188101.32500000004</v>
      </c>
      <c r="AT20" s="14">
        <v>22132.001899500017</v>
      </c>
      <c r="AU20" s="23">
        <v>15548.784049500011</v>
      </c>
      <c r="AV20" s="174">
        <v>198665.52500000011</v>
      </c>
      <c r="AW20" s="14">
        <v>23374.985671500002</v>
      </c>
      <c r="AX20" s="23">
        <v>16962.429588750001</v>
      </c>
    </row>
    <row r="21" spans="1:50" x14ac:dyDescent="0.25">
      <c r="A21" s="16">
        <v>18</v>
      </c>
      <c r="B21" s="17" t="s">
        <v>768</v>
      </c>
      <c r="C21" s="158">
        <v>36</v>
      </c>
      <c r="D21" s="78">
        <v>0.56999999999999995</v>
      </c>
      <c r="E21" s="78" t="s">
        <v>292</v>
      </c>
      <c r="F21" s="73">
        <v>40498</v>
      </c>
      <c r="G21" s="73">
        <v>40498</v>
      </c>
      <c r="H21" s="71" t="s">
        <v>306</v>
      </c>
      <c r="I21" s="69">
        <f t="shared" si="0"/>
        <v>3612982.3499999996</v>
      </c>
      <c r="J21" s="18">
        <f t="shared" si="1"/>
        <v>402559.56125224975</v>
      </c>
      <c r="K21" s="19">
        <f t="shared" si="2"/>
        <v>0.11142029554953398</v>
      </c>
      <c r="L21" s="11">
        <f t="shared" si="3"/>
        <v>276667.43489824992</v>
      </c>
      <c r="M21" s="12">
        <v>20127.97</v>
      </c>
      <c r="N21" s="127">
        <f t="shared" si="4"/>
        <v>256539.46489824992</v>
      </c>
      <c r="O21" s="21">
        <v>397867.97499999899</v>
      </c>
      <c r="P21" s="22">
        <v>41581.182067250076</v>
      </c>
      <c r="Q21" s="23">
        <v>27494.347755000017</v>
      </c>
      <c r="R21" s="21">
        <v>351951.35000000015</v>
      </c>
      <c r="S21" s="22">
        <v>39763.463523000035</v>
      </c>
      <c r="T21" s="23">
        <v>27003.629003499951</v>
      </c>
      <c r="U21" s="21">
        <v>402120.70000000007</v>
      </c>
      <c r="V21" s="22">
        <v>45431.596685999866</v>
      </c>
      <c r="W21" s="23">
        <v>33068.617092500011</v>
      </c>
      <c r="X21" s="21">
        <v>364173.77499999979</v>
      </c>
      <c r="Y21" s="22">
        <v>40117.383053999969</v>
      </c>
      <c r="Z21" s="23">
        <v>28556.692294</v>
      </c>
      <c r="AA21" s="21">
        <v>250305.62500000032</v>
      </c>
      <c r="AB21" s="22">
        <v>27573.667649999992</v>
      </c>
      <c r="AC21" s="23">
        <v>19266.45198050002</v>
      </c>
      <c r="AD21" s="21">
        <v>188798.22500000021</v>
      </c>
      <c r="AE21" s="22">
        <v>20798.012465999989</v>
      </c>
      <c r="AF21" s="23">
        <v>13052.655828499986</v>
      </c>
      <c r="AG21" s="21">
        <v>181216.47499999992</v>
      </c>
      <c r="AH21" s="22">
        <v>20473.837345500004</v>
      </c>
      <c r="AI21" s="23">
        <v>13633.760301750026</v>
      </c>
      <c r="AJ21" s="21">
        <v>176934.07499999975</v>
      </c>
      <c r="AK21" s="22">
        <v>19990.011793499962</v>
      </c>
      <c r="AL21" s="23">
        <v>13083.394076249999</v>
      </c>
      <c r="AM21" s="21">
        <v>190976.89999999976</v>
      </c>
      <c r="AN21" s="22">
        <v>21576.570162000047</v>
      </c>
      <c r="AO21" s="23">
        <v>14032.355766500003</v>
      </c>
      <c r="AP21" s="174">
        <v>339298.84999999963</v>
      </c>
      <c r="AQ21" s="14">
        <v>38333.984073</v>
      </c>
      <c r="AR21" s="23">
        <v>26560.707850500021</v>
      </c>
      <c r="AS21" s="174">
        <v>377711.75000000041</v>
      </c>
      <c r="AT21" s="14">
        <v>42673.873514999861</v>
      </c>
      <c r="AU21" s="23">
        <v>29406.771887749965</v>
      </c>
      <c r="AV21" s="174">
        <v>391626.6500000002</v>
      </c>
      <c r="AW21" s="14">
        <v>44245.978916999906</v>
      </c>
      <c r="AX21" s="23">
        <v>31508.05106149994</v>
      </c>
    </row>
    <row r="22" spans="1:50" x14ac:dyDescent="0.25">
      <c r="A22" s="16">
        <v>19</v>
      </c>
      <c r="B22" s="17" t="s">
        <v>769</v>
      </c>
      <c r="C22" s="158">
        <v>35</v>
      </c>
      <c r="D22" s="78">
        <v>0.6</v>
      </c>
      <c r="E22" s="78" t="s">
        <v>292</v>
      </c>
      <c r="F22" s="73">
        <v>39542</v>
      </c>
      <c r="G22" s="73">
        <v>39546</v>
      </c>
      <c r="H22" s="71" t="s">
        <v>307</v>
      </c>
      <c r="I22" s="69">
        <f t="shared" si="0"/>
        <v>2662267.2600960014</v>
      </c>
      <c r="J22" s="18">
        <f t="shared" si="1"/>
        <v>294170.66894218663</v>
      </c>
      <c r="K22" s="19">
        <f t="shared" si="2"/>
        <v>0.1104962951509154</v>
      </c>
      <c r="L22" s="11">
        <f t="shared" si="3"/>
        <v>202749.411292209</v>
      </c>
      <c r="M22" s="12">
        <v>14708.539999999999</v>
      </c>
      <c r="N22" s="127">
        <f t="shared" si="4"/>
        <v>188040.87129220899</v>
      </c>
      <c r="O22" s="21">
        <v>391934.16689999978</v>
      </c>
      <c r="P22" s="22">
        <v>40961.039782719061</v>
      </c>
      <c r="Q22" s="23">
        <v>27200.010462062004</v>
      </c>
      <c r="R22" s="21">
        <v>355010.81864000013</v>
      </c>
      <c r="S22" s="22">
        <v>40109.122289947205</v>
      </c>
      <c r="T22" s="23">
        <v>27237.018039441788</v>
      </c>
      <c r="U22" s="21">
        <v>390998.92584000091</v>
      </c>
      <c r="V22" s="22">
        <v>44175.058641403077</v>
      </c>
      <c r="W22" s="23">
        <v>32225.818608837119</v>
      </c>
      <c r="X22" s="21">
        <v>383543.13808000088</v>
      </c>
      <c r="Y22" s="22">
        <v>42251.112090892777</v>
      </c>
      <c r="Z22" s="23">
        <v>30202.445333858526</v>
      </c>
      <c r="AA22" s="21">
        <v>392422.68242400012</v>
      </c>
      <c r="AB22" s="22">
        <v>43229.282695827831</v>
      </c>
      <c r="AC22" s="23">
        <v>30443.38980157629</v>
      </c>
      <c r="AD22" s="21">
        <v>391624.14751599991</v>
      </c>
      <c r="AE22" s="22">
        <v>43141.316090362619</v>
      </c>
      <c r="AF22" s="23">
        <v>28136.853592735417</v>
      </c>
      <c r="AG22" s="21">
        <v>356733.38069599966</v>
      </c>
      <c r="AH22" s="22">
        <v>40303.737351034077</v>
      </c>
      <c r="AI22" s="23">
        <v>27303.875453697834</v>
      </c>
      <c r="AJ22" s="21">
        <v>0</v>
      </c>
      <c r="AK22" s="22">
        <v>0</v>
      </c>
      <c r="AL22" s="23">
        <v>0</v>
      </c>
      <c r="AM22" s="21">
        <v>0</v>
      </c>
      <c r="AN22" s="22">
        <v>0</v>
      </c>
      <c r="AO22" s="23">
        <v>0</v>
      </c>
      <c r="AP22" s="174">
        <v>0</v>
      </c>
      <c r="AQ22" s="14">
        <v>0</v>
      </c>
      <c r="AR22" s="23">
        <v>0</v>
      </c>
      <c r="AS22" s="174">
        <v>0</v>
      </c>
      <c r="AT22" s="14">
        <v>0</v>
      </c>
      <c r="AU22" s="23">
        <v>0</v>
      </c>
      <c r="AV22" s="174">
        <v>0</v>
      </c>
      <c r="AW22" s="14">
        <v>0</v>
      </c>
      <c r="AX22" s="23">
        <v>0</v>
      </c>
    </row>
    <row r="23" spans="1:50" x14ac:dyDescent="0.25">
      <c r="A23" s="16">
        <v>20</v>
      </c>
      <c r="B23" s="17" t="s">
        <v>770</v>
      </c>
      <c r="C23" s="158">
        <v>38</v>
      </c>
      <c r="D23" s="78">
        <v>3.9</v>
      </c>
      <c r="E23" s="78" t="s">
        <v>292</v>
      </c>
      <c r="F23" s="73">
        <v>36229</v>
      </c>
      <c r="G23" s="73">
        <v>39401</v>
      </c>
      <c r="H23" s="71" t="s">
        <v>308</v>
      </c>
      <c r="I23" s="69">
        <f t="shared" si="0"/>
        <v>9285215.7000000011</v>
      </c>
      <c r="J23" s="18">
        <f t="shared" si="1"/>
        <v>842499.90687900002</v>
      </c>
      <c r="K23" s="19">
        <f t="shared" si="2"/>
        <v>9.0735631147373333E-2</v>
      </c>
      <c r="L23" s="11">
        <f t="shared" si="3"/>
        <v>531679.73398199969</v>
      </c>
      <c r="M23" s="12">
        <v>42124.99</v>
      </c>
      <c r="N23" s="127">
        <f t="shared" si="4"/>
        <v>489554.74398199969</v>
      </c>
      <c r="O23" s="21">
        <v>2489622.5999999996</v>
      </c>
      <c r="P23" s="22">
        <v>213833.68511400025</v>
      </c>
      <c r="Q23" s="23">
        <v>126312.44653500004</v>
      </c>
      <c r="R23" s="21">
        <v>2144497.8000000007</v>
      </c>
      <c r="S23" s="22">
        <v>200338.98447599981</v>
      </c>
      <c r="T23" s="23">
        <v>122036.02514399982</v>
      </c>
      <c r="U23" s="21">
        <v>2189706.600000001</v>
      </c>
      <c r="V23" s="22">
        <v>204562.39057199992</v>
      </c>
      <c r="W23" s="23">
        <v>137152.63940699989</v>
      </c>
      <c r="X23" s="21">
        <v>1962444.6000000003</v>
      </c>
      <c r="Y23" s="22">
        <v>178405.83858600009</v>
      </c>
      <c r="Z23" s="23">
        <v>116482.41979499994</v>
      </c>
      <c r="AA23" s="21">
        <v>498944.09999999963</v>
      </c>
      <c r="AB23" s="22">
        <v>45359.008130999908</v>
      </c>
      <c r="AC23" s="23">
        <v>29696.203101000036</v>
      </c>
      <c r="AD23" s="21">
        <v>0</v>
      </c>
      <c r="AE23" s="22">
        <v>0</v>
      </c>
      <c r="AF23" s="23">
        <v>0</v>
      </c>
      <c r="AG23" s="21">
        <v>0</v>
      </c>
      <c r="AH23" s="22">
        <v>0</v>
      </c>
      <c r="AI23" s="23">
        <v>0</v>
      </c>
      <c r="AJ23" s="21">
        <v>0</v>
      </c>
      <c r="AK23" s="22">
        <v>0</v>
      </c>
      <c r="AL23" s="23">
        <v>0</v>
      </c>
      <c r="AM23" s="21">
        <v>0</v>
      </c>
      <c r="AN23" s="22">
        <v>0</v>
      </c>
      <c r="AO23" s="23">
        <v>0</v>
      </c>
      <c r="AP23" s="174">
        <v>0</v>
      </c>
      <c r="AQ23" s="14">
        <v>0</v>
      </c>
      <c r="AR23" s="23">
        <v>0</v>
      </c>
      <c r="AS23" s="174">
        <v>0</v>
      </c>
      <c r="AT23" s="14">
        <v>0</v>
      </c>
      <c r="AU23" s="23">
        <v>0</v>
      </c>
      <c r="AV23" s="174">
        <v>0</v>
      </c>
      <c r="AW23" s="14">
        <v>0</v>
      </c>
      <c r="AX23" s="23">
        <v>0</v>
      </c>
    </row>
    <row r="24" spans="1:50" x14ac:dyDescent="0.25">
      <c r="A24" s="16">
        <v>21</v>
      </c>
      <c r="B24" s="17" t="s">
        <v>758</v>
      </c>
      <c r="C24" s="158">
        <v>90</v>
      </c>
      <c r="D24" s="78">
        <v>0.99</v>
      </c>
      <c r="E24" s="78" t="s">
        <v>292</v>
      </c>
      <c r="F24" s="73">
        <v>41015</v>
      </c>
      <c r="G24" s="73">
        <v>41015</v>
      </c>
      <c r="H24" s="71" t="s">
        <v>298</v>
      </c>
      <c r="I24" s="69">
        <f t="shared" si="0"/>
        <v>7664601.4000000004</v>
      </c>
      <c r="J24" s="18">
        <f t="shared" si="1"/>
        <v>830218.52745599987</v>
      </c>
      <c r="K24" s="19">
        <f t="shared" si="2"/>
        <v>0.10831855228061825</v>
      </c>
      <c r="L24" s="11">
        <f t="shared" si="3"/>
        <v>563720.72415250004</v>
      </c>
      <c r="M24" s="12">
        <v>41510.920000000006</v>
      </c>
      <c r="N24" s="127">
        <f t="shared" si="4"/>
        <v>522209.80415250006</v>
      </c>
      <c r="O24" s="21">
        <v>718097.49999999977</v>
      </c>
      <c r="P24" s="22">
        <v>72901.258200000113</v>
      </c>
      <c r="Q24" s="23">
        <v>47696.622622999974</v>
      </c>
      <c r="R24" s="21">
        <v>651963.40000000037</v>
      </c>
      <c r="S24" s="22">
        <v>71552.983149999869</v>
      </c>
      <c r="T24" s="23">
        <v>47913.252247999968</v>
      </c>
      <c r="U24" s="21">
        <v>713122.4</v>
      </c>
      <c r="V24" s="22">
        <v>78265.183399999951</v>
      </c>
      <c r="W24" s="23">
        <v>56437.367922999983</v>
      </c>
      <c r="X24" s="21">
        <v>679252.60000000044</v>
      </c>
      <c r="Y24" s="22">
        <v>72686.820725999947</v>
      </c>
      <c r="Z24" s="23">
        <v>51314.020764000023</v>
      </c>
      <c r="AA24" s="21">
        <v>639701.60000000079</v>
      </c>
      <c r="AB24" s="22">
        <v>68454.468215999936</v>
      </c>
      <c r="AC24" s="23">
        <v>47363.357829000008</v>
      </c>
      <c r="AD24" s="21">
        <v>541899.6</v>
      </c>
      <c r="AE24" s="22">
        <v>57988.676196000022</v>
      </c>
      <c r="AF24" s="23">
        <v>36597.591888000039</v>
      </c>
      <c r="AG24" s="21">
        <v>470235.80000000016</v>
      </c>
      <c r="AH24" s="22">
        <v>51613.081407999955</v>
      </c>
      <c r="AI24" s="23">
        <v>34488.247730000039</v>
      </c>
      <c r="AJ24" s="21">
        <v>564503.69999999984</v>
      </c>
      <c r="AK24" s="22">
        <v>61959.926111999972</v>
      </c>
      <c r="AL24" s="23">
        <v>40331.451331000011</v>
      </c>
      <c r="AM24" s="21">
        <v>610356.19999999937</v>
      </c>
      <c r="AN24" s="22">
        <v>66992.696511999937</v>
      </c>
      <c r="AO24" s="23">
        <v>43612.469741999979</v>
      </c>
      <c r="AP24" s="174">
        <v>677914.40000000026</v>
      </c>
      <c r="AQ24" s="14">
        <v>74407.884543999928</v>
      </c>
      <c r="AR24" s="23">
        <v>51497.915290499972</v>
      </c>
      <c r="AS24" s="174">
        <v>680972.79999999935</v>
      </c>
      <c r="AT24" s="14">
        <v>74743.574528000128</v>
      </c>
      <c r="AU24" s="23">
        <v>50936.553352000032</v>
      </c>
      <c r="AV24" s="174">
        <v>716581.39999999874</v>
      </c>
      <c r="AW24" s="14">
        <v>78651.97446400013</v>
      </c>
      <c r="AX24" s="23">
        <v>55531.873432</v>
      </c>
    </row>
    <row r="25" spans="1:50" x14ac:dyDescent="0.25">
      <c r="A25" s="16">
        <v>22</v>
      </c>
      <c r="B25" s="17" t="s">
        <v>762</v>
      </c>
      <c r="C25" s="158">
        <v>89</v>
      </c>
      <c r="D25" s="78">
        <v>0.99</v>
      </c>
      <c r="E25" s="78" t="s">
        <v>292</v>
      </c>
      <c r="F25" s="73">
        <v>41061</v>
      </c>
      <c r="G25" s="73">
        <v>41061</v>
      </c>
      <c r="H25" s="71" t="s">
        <v>299</v>
      </c>
      <c r="I25" s="69">
        <f t="shared" si="0"/>
        <v>7536160.5000000037</v>
      </c>
      <c r="J25" s="18">
        <f t="shared" si="1"/>
        <v>816347.37681600207</v>
      </c>
      <c r="K25" s="19">
        <f t="shared" si="2"/>
        <v>0.10832404336611484</v>
      </c>
      <c r="L25" s="11">
        <f t="shared" si="3"/>
        <v>550280.75078549993</v>
      </c>
      <c r="M25" s="12">
        <v>40817.369999999995</v>
      </c>
      <c r="N25" s="127">
        <f t="shared" si="4"/>
        <v>509463.38078549993</v>
      </c>
      <c r="O25" s="21">
        <v>723561.29999999725</v>
      </c>
      <c r="P25" s="22">
        <v>73455.94317600083</v>
      </c>
      <c r="Q25" s="23">
        <v>48028.093517999958</v>
      </c>
      <c r="R25" s="21">
        <v>653906.99999999977</v>
      </c>
      <c r="S25" s="22">
        <v>71766.293249999289</v>
      </c>
      <c r="T25" s="23">
        <v>48073.608845999996</v>
      </c>
      <c r="U25" s="21">
        <v>707750.70000000158</v>
      </c>
      <c r="V25" s="22">
        <v>77675.639324999778</v>
      </c>
      <c r="W25" s="23">
        <v>55917.719225999972</v>
      </c>
      <c r="X25" s="21">
        <v>594370.80000000179</v>
      </c>
      <c r="Y25" s="22">
        <v>63603.619307999856</v>
      </c>
      <c r="Z25" s="23">
        <v>44527.903134000037</v>
      </c>
      <c r="AA25" s="21">
        <v>588795.30000000063</v>
      </c>
      <c r="AB25" s="22">
        <v>63006.985053000106</v>
      </c>
      <c r="AC25" s="23">
        <v>43814.277318000015</v>
      </c>
      <c r="AD25" s="21">
        <v>578956.79999999853</v>
      </c>
      <c r="AE25" s="22">
        <v>61954.167168000124</v>
      </c>
      <c r="AF25" s="23">
        <v>38267.767920000028</v>
      </c>
      <c r="AG25" s="21">
        <v>549942.60000000009</v>
      </c>
      <c r="AH25" s="22">
        <v>60361.699776000045</v>
      </c>
      <c r="AI25" s="23">
        <v>39325.299228000018</v>
      </c>
      <c r="AJ25" s="21">
        <v>493118.4</v>
      </c>
      <c r="AK25" s="22">
        <v>54124.67558399999</v>
      </c>
      <c r="AL25" s="23">
        <v>34325.172579000013</v>
      </c>
      <c r="AM25" s="21">
        <v>550876.50000000023</v>
      </c>
      <c r="AN25" s="22">
        <v>60464.20464000004</v>
      </c>
      <c r="AO25" s="23">
        <v>38683.040286000003</v>
      </c>
      <c r="AP25" s="174">
        <v>708449.39999999979</v>
      </c>
      <c r="AQ25" s="14">
        <v>77759.406144000648</v>
      </c>
      <c r="AR25" s="23">
        <v>53732.14842149998</v>
      </c>
      <c r="AS25" s="174">
        <v>661027.7999999997</v>
      </c>
      <c r="AT25" s="14">
        <v>72554.411328000642</v>
      </c>
      <c r="AU25" s="23">
        <v>49374.491075999911</v>
      </c>
      <c r="AV25" s="174">
        <v>725403.90000000375</v>
      </c>
      <c r="AW25" s="14">
        <v>79620.332064000861</v>
      </c>
      <c r="AX25" s="23">
        <v>56211.229232999933</v>
      </c>
    </row>
    <row r="26" spans="1:50" x14ac:dyDescent="0.25">
      <c r="A26" s="16">
        <v>23</v>
      </c>
      <c r="B26" s="17" t="s">
        <v>246</v>
      </c>
      <c r="C26" s="158">
        <v>91</v>
      </c>
      <c r="D26" s="78">
        <v>1.698</v>
      </c>
      <c r="E26" s="78" t="s">
        <v>292</v>
      </c>
      <c r="F26" s="73">
        <v>41347</v>
      </c>
      <c r="G26" s="73">
        <v>41347</v>
      </c>
      <c r="H26" s="71" t="s">
        <v>309</v>
      </c>
      <c r="I26" s="69">
        <f t="shared" si="0"/>
        <v>11868215.40000001</v>
      </c>
      <c r="J26" s="18">
        <f t="shared" si="1"/>
        <v>1141875.2216399973</v>
      </c>
      <c r="K26" s="19">
        <f t="shared" si="2"/>
        <v>9.6212883163545926E-2</v>
      </c>
      <c r="L26" s="11">
        <f t="shared" si="3"/>
        <v>733497.5622599998</v>
      </c>
      <c r="M26" s="12">
        <v>57093.770000000004</v>
      </c>
      <c r="N26" s="127">
        <f t="shared" si="4"/>
        <v>676403.79225999978</v>
      </c>
      <c r="O26" s="21">
        <v>1179711.6000000066</v>
      </c>
      <c r="P26" s="22">
        <v>105843.72475199957</v>
      </c>
      <c r="Q26" s="23">
        <v>64384.69050600005</v>
      </c>
      <c r="R26" s="21">
        <v>1072758.2999999989</v>
      </c>
      <c r="S26" s="22">
        <v>104679.75491399887</v>
      </c>
      <c r="T26" s="23">
        <v>65807.655083999969</v>
      </c>
      <c r="U26" s="21">
        <v>1186426.2000000083</v>
      </c>
      <c r="V26" s="22">
        <v>115771.46859599864</v>
      </c>
      <c r="W26" s="23">
        <v>79477.979417999915</v>
      </c>
      <c r="X26" s="21">
        <v>1142684.4000000013</v>
      </c>
      <c r="Y26" s="22">
        <v>108509.31062399969</v>
      </c>
      <c r="Z26" s="23">
        <v>72563.433386999997</v>
      </c>
      <c r="AA26" s="21">
        <v>839346.89999999898</v>
      </c>
      <c r="AB26" s="22">
        <v>79704.38162400038</v>
      </c>
      <c r="AC26" s="23">
        <v>52316.559389999966</v>
      </c>
      <c r="AD26" s="21">
        <v>693632.99999999919</v>
      </c>
      <c r="AE26" s="22">
        <v>65867.389680000124</v>
      </c>
      <c r="AF26" s="23">
        <v>39308.955722999992</v>
      </c>
      <c r="AG26" s="21">
        <v>790642.19999999693</v>
      </c>
      <c r="AH26" s="22">
        <v>77158.772298000229</v>
      </c>
      <c r="AI26" s="23">
        <v>48941.590523999985</v>
      </c>
      <c r="AJ26" s="21">
        <v>814313.69999999797</v>
      </c>
      <c r="AK26" s="22">
        <v>79468.873982999634</v>
      </c>
      <c r="AL26" s="23">
        <v>48843.494024999905</v>
      </c>
      <c r="AM26" s="21">
        <v>892007.10000000056</v>
      </c>
      <c r="AN26" s="22">
        <v>87050.972888999851</v>
      </c>
      <c r="AO26" s="23">
        <v>53503.279587000005</v>
      </c>
      <c r="AP26" s="174">
        <v>1003994.1000000037</v>
      </c>
      <c r="AQ26" s="14">
        <v>97979.784219000125</v>
      </c>
      <c r="AR26" s="23">
        <v>64241.506107000023</v>
      </c>
      <c r="AS26" s="174">
        <v>1097770.7999999991</v>
      </c>
      <c r="AT26" s="14">
        <v>107131.45237199984</v>
      </c>
      <c r="AU26" s="23">
        <v>68740.319009999992</v>
      </c>
      <c r="AV26" s="174">
        <v>1154927.1000000006</v>
      </c>
      <c r="AW26" s="14">
        <v>112709.33568900032</v>
      </c>
      <c r="AX26" s="23">
        <v>75368.099499000062</v>
      </c>
    </row>
    <row r="27" spans="1:50" x14ac:dyDescent="0.25">
      <c r="A27" s="16">
        <v>24</v>
      </c>
      <c r="B27" s="17" t="s">
        <v>771</v>
      </c>
      <c r="C27" s="158">
        <v>92</v>
      </c>
      <c r="D27" s="78">
        <v>0.47199999999999998</v>
      </c>
      <c r="E27" s="78" t="s">
        <v>292</v>
      </c>
      <c r="F27" s="73">
        <v>39316</v>
      </c>
      <c r="G27" s="73">
        <v>39326</v>
      </c>
      <c r="H27" s="71" t="s">
        <v>310</v>
      </c>
      <c r="I27" s="69">
        <f t="shared" si="0"/>
        <v>1325472.7999999996</v>
      </c>
      <c r="J27" s="18">
        <f t="shared" si="1"/>
        <v>146746.86478800004</v>
      </c>
      <c r="K27" s="19">
        <f t="shared" si="2"/>
        <v>0.11071284509799076</v>
      </c>
      <c r="L27" s="11">
        <f t="shared" si="3"/>
        <v>102255.84909599999</v>
      </c>
      <c r="M27" s="12">
        <v>7337.3399999999992</v>
      </c>
      <c r="N27" s="127">
        <f t="shared" si="4"/>
        <v>94918.509095999994</v>
      </c>
      <c r="O27" s="21">
        <v>159649.19999999995</v>
      </c>
      <c r="P27" s="22">
        <v>16684.937891999976</v>
      </c>
      <c r="Q27" s="23">
        <v>11005.020092000013</v>
      </c>
      <c r="R27" s="21">
        <v>278513.19999999995</v>
      </c>
      <c r="S27" s="22">
        <v>31466.421335999996</v>
      </c>
      <c r="T27" s="23">
        <v>21348.525696000008</v>
      </c>
      <c r="U27" s="21">
        <v>301202.80000000016</v>
      </c>
      <c r="V27" s="22">
        <v>34029.892344000007</v>
      </c>
      <c r="W27" s="23">
        <v>24729.710540000011</v>
      </c>
      <c r="X27" s="21">
        <v>296257.59999999974</v>
      </c>
      <c r="Y27" s="22">
        <v>32635.737215999965</v>
      </c>
      <c r="Z27" s="23">
        <v>23284.675331999984</v>
      </c>
      <c r="AA27" s="21">
        <v>170291.19999999984</v>
      </c>
      <c r="AB27" s="22">
        <v>18759.278592000072</v>
      </c>
      <c r="AC27" s="23">
        <v>13333.802599999988</v>
      </c>
      <c r="AD27" s="21">
        <v>119558.80000000009</v>
      </c>
      <c r="AE27" s="22">
        <v>13170.597408000021</v>
      </c>
      <c r="AF27" s="23">
        <v>8554.1148359999934</v>
      </c>
      <c r="AG27" s="21">
        <v>0</v>
      </c>
      <c r="AH27" s="22">
        <v>0</v>
      </c>
      <c r="AI27" s="23">
        <v>0</v>
      </c>
      <c r="AJ27" s="21">
        <v>0</v>
      </c>
      <c r="AK27" s="22">
        <v>0</v>
      </c>
      <c r="AL27" s="23">
        <v>0</v>
      </c>
      <c r="AM27" s="21">
        <v>0</v>
      </c>
      <c r="AN27" s="22">
        <v>0</v>
      </c>
      <c r="AO27" s="23">
        <v>0</v>
      </c>
      <c r="AP27" s="174">
        <v>0</v>
      </c>
      <c r="AQ27" s="14">
        <v>0</v>
      </c>
      <c r="AR27" s="23">
        <v>0</v>
      </c>
      <c r="AS27" s="174">
        <v>0</v>
      </c>
      <c r="AT27" s="14">
        <v>0</v>
      </c>
      <c r="AU27" s="23">
        <v>0</v>
      </c>
      <c r="AV27" s="174">
        <v>0</v>
      </c>
      <c r="AW27" s="14">
        <v>0</v>
      </c>
      <c r="AX27" s="23">
        <v>0</v>
      </c>
    </row>
    <row r="28" spans="1:50" x14ac:dyDescent="0.25">
      <c r="A28" s="16">
        <v>25</v>
      </c>
      <c r="B28" s="17" t="s">
        <v>772</v>
      </c>
      <c r="C28" s="158">
        <v>94</v>
      </c>
      <c r="D28" s="78">
        <v>0.2</v>
      </c>
      <c r="E28" s="78" t="s">
        <v>292</v>
      </c>
      <c r="F28" s="73">
        <v>40262</v>
      </c>
      <c r="G28" s="73">
        <v>40262</v>
      </c>
      <c r="H28" s="71" t="s">
        <v>311</v>
      </c>
      <c r="I28" s="69">
        <f t="shared" si="0"/>
        <v>566476.6240000003</v>
      </c>
      <c r="J28" s="18">
        <f t="shared" si="1"/>
        <v>69057.29066672003</v>
      </c>
      <c r="K28" s="19">
        <f t="shared" si="2"/>
        <v>0.12190669083411285</v>
      </c>
      <c r="L28" s="11">
        <f t="shared" si="3"/>
        <v>50066.173281439987</v>
      </c>
      <c r="M28" s="12">
        <v>3452.85</v>
      </c>
      <c r="N28" s="127">
        <f t="shared" si="4"/>
        <v>46613.323281439989</v>
      </c>
      <c r="O28" s="21">
        <v>134553.67200000014</v>
      </c>
      <c r="P28" s="22">
        <v>15563.823240240001</v>
      </c>
      <c r="Q28" s="23">
        <v>10830.617119679981</v>
      </c>
      <c r="R28" s="21">
        <v>125105.25599999999</v>
      </c>
      <c r="S28" s="22">
        <v>15644.412262799997</v>
      </c>
      <c r="T28" s="23">
        <v>11104.067217759997</v>
      </c>
      <c r="U28" s="21">
        <v>141163.47200000015</v>
      </c>
      <c r="V28" s="22">
        <v>17652.492173600036</v>
      </c>
      <c r="W28" s="23">
        <v>13323.10535576001</v>
      </c>
      <c r="X28" s="21">
        <v>116868.40000000005</v>
      </c>
      <c r="Y28" s="22">
        <v>14248.595327999994</v>
      </c>
      <c r="Z28" s="23">
        <v>10486.681143439997</v>
      </c>
      <c r="AA28" s="21">
        <v>47152.832000000002</v>
      </c>
      <c r="AB28" s="22">
        <v>5748.8732774399905</v>
      </c>
      <c r="AC28" s="23">
        <v>4193.0098375999996</v>
      </c>
      <c r="AD28" s="21">
        <v>1632.992</v>
      </c>
      <c r="AE28" s="22">
        <v>199.09438463999999</v>
      </c>
      <c r="AF28" s="23">
        <v>128.69260720000003</v>
      </c>
      <c r="AG28" s="21">
        <v>0</v>
      </c>
      <c r="AH28" s="22">
        <v>0</v>
      </c>
      <c r="AI28" s="23">
        <v>0</v>
      </c>
      <c r="AJ28" s="21">
        <v>0</v>
      </c>
      <c r="AK28" s="22">
        <v>0</v>
      </c>
      <c r="AL28" s="23">
        <v>0</v>
      </c>
      <c r="AM28" s="21">
        <v>0</v>
      </c>
      <c r="AN28" s="22">
        <v>0</v>
      </c>
      <c r="AO28" s="23">
        <v>0</v>
      </c>
      <c r="AP28" s="174">
        <v>0</v>
      </c>
      <c r="AQ28" s="14">
        <v>0</v>
      </c>
      <c r="AR28" s="23">
        <v>0</v>
      </c>
      <c r="AS28" s="174">
        <v>0</v>
      </c>
      <c r="AT28" s="14">
        <v>0</v>
      </c>
      <c r="AU28" s="23">
        <v>0</v>
      </c>
      <c r="AV28" s="174">
        <v>0</v>
      </c>
      <c r="AW28" s="14">
        <v>0</v>
      </c>
      <c r="AX28" s="23">
        <v>0</v>
      </c>
    </row>
    <row r="29" spans="1:50" x14ac:dyDescent="0.25">
      <c r="A29" s="16">
        <v>26</v>
      </c>
      <c r="B29" s="17" t="s">
        <v>773</v>
      </c>
      <c r="C29" s="158">
        <v>93</v>
      </c>
      <c r="D29" s="78">
        <v>1.5</v>
      </c>
      <c r="E29" s="78" t="s">
        <v>292</v>
      </c>
      <c r="F29" s="73">
        <v>38126</v>
      </c>
      <c r="G29" s="73">
        <v>39114</v>
      </c>
      <c r="H29" s="71" t="s">
        <v>312</v>
      </c>
      <c r="I29" s="69">
        <f t="shared" si="0"/>
        <v>4524370.8</v>
      </c>
      <c r="J29" s="18">
        <f t="shared" si="1"/>
        <v>440952.79260300001</v>
      </c>
      <c r="K29" s="19">
        <f t="shared" si="2"/>
        <v>9.7461682982084505E-2</v>
      </c>
      <c r="L29" s="11">
        <f t="shared" si="3"/>
        <v>288420.11100149993</v>
      </c>
      <c r="M29" s="12">
        <v>22047.65</v>
      </c>
      <c r="N29" s="127">
        <f t="shared" si="4"/>
        <v>266372.46100149991</v>
      </c>
      <c r="O29" s="21">
        <v>773279.39999999991</v>
      </c>
      <c r="P29" s="22">
        <v>71234.498328000074</v>
      </c>
      <c r="Q29" s="23">
        <v>44195.814386999999</v>
      </c>
      <c r="R29" s="21">
        <v>573506.700000001</v>
      </c>
      <c r="S29" s="22">
        <v>57465.37134000002</v>
      </c>
      <c r="T29" s="23">
        <v>37306.692236999988</v>
      </c>
      <c r="U29" s="21">
        <v>903116.54999999912</v>
      </c>
      <c r="V29" s="22">
        <v>90492.278309999921</v>
      </c>
      <c r="W29" s="23">
        <v>62798.914312499954</v>
      </c>
      <c r="X29" s="21">
        <v>814239.59999999963</v>
      </c>
      <c r="Y29" s="22">
        <v>79388.360999999903</v>
      </c>
      <c r="Z29" s="23">
        <v>53961.751159500003</v>
      </c>
      <c r="AA29" s="21">
        <v>778122</v>
      </c>
      <c r="AB29" s="22">
        <v>75866.895000000019</v>
      </c>
      <c r="AC29" s="23">
        <v>50505.139919999929</v>
      </c>
      <c r="AD29" s="21">
        <v>682106.55000000016</v>
      </c>
      <c r="AE29" s="22">
        <v>66505.388625000065</v>
      </c>
      <c r="AF29" s="23">
        <v>39651.798985500049</v>
      </c>
      <c r="AG29" s="21">
        <v>0</v>
      </c>
      <c r="AH29" s="22">
        <v>0</v>
      </c>
      <c r="AI29" s="23">
        <v>0</v>
      </c>
      <c r="AJ29" s="21">
        <v>0</v>
      </c>
      <c r="AK29" s="22">
        <v>0</v>
      </c>
      <c r="AL29" s="23">
        <v>0</v>
      </c>
      <c r="AM29" s="21">
        <v>0</v>
      </c>
      <c r="AN29" s="22">
        <v>0</v>
      </c>
      <c r="AO29" s="23">
        <v>0</v>
      </c>
      <c r="AP29" s="174">
        <v>0</v>
      </c>
      <c r="AQ29" s="14">
        <v>0</v>
      </c>
      <c r="AR29" s="23">
        <v>0</v>
      </c>
      <c r="AS29" s="174">
        <v>0</v>
      </c>
      <c r="AT29" s="14">
        <v>0</v>
      </c>
      <c r="AU29" s="23">
        <v>0</v>
      </c>
      <c r="AV29" s="174">
        <v>0</v>
      </c>
      <c r="AW29" s="14">
        <v>0</v>
      </c>
      <c r="AX29" s="23">
        <v>0</v>
      </c>
    </row>
    <row r="30" spans="1:50" x14ac:dyDescent="0.25">
      <c r="A30" s="16">
        <v>27</v>
      </c>
      <c r="B30" s="17" t="s">
        <v>247</v>
      </c>
      <c r="C30" s="158">
        <v>97</v>
      </c>
      <c r="D30" s="78">
        <v>0.24</v>
      </c>
      <c r="E30" s="78" t="s">
        <v>292</v>
      </c>
      <c r="F30" s="73">
        <v>41551</v>
      </c>
      <c r="G30" s="73">
        <v>41551</v>
      </c>
      <c r="H30" s="71" t="s">
        <v>584</v>
      </c>
      <c r="I30" s="69">
        <f t="shared" si="0"/>
        <v>905997.55999999959</v>
      </c>
      <c r="J30" s="18">
        <f>P30+S30+V30+Y30+AB30+AE30+AH30+AK30+AN30+AQ30+AT30+AW30</f>
        <v>104862.49552919998</v>
      </c>
      <c r="K30" s="19">
        <f t="shared" si="2"/>
        <v>0.1157425805089365</v>
      </c>
      <c r="L30" s="11">
        <f t="shared" si="3"/>
        <v>74349.319063999981</v>
      </c>
      <c r="M30" s="12">
        <v>5243.1299999999992</v>
      </c>
      <c r="N30" s="127">
        <f t="shared" si="4"/>
        <v>69106.189063999976</v>
      </c>
      <c r="O30" s="21">
        <v>154165.38000000018</v>
      </c>
      <c r="P30" s="22">
        <v>16779.359959200054</v>
      </c>
      <c r="Q30" s="23">
        <v>11351.904935600003</v>
      </c>
      <c r="R30" s="21">
        <v>134866.27999999988</v>
      </c>
      <c r="S30" s="22">
        <v>15868.36650479998</v>
      </c>
      <c r="T30" s="23">
        <v>10934.51399499999</v>
      </c>
      <c r="U30" s="21">
        <v>125108.53999999996</v>
      </c>
      <c r="V30" s="22">
        <v>14720.27081639997</v>
      </c>
      <c r="W30" s="23">
        <v>10881.531500200012</v>
      </c>
      <c r="X30" s="21">
        <v>102889.31999999985</v>
      </c>
      <c r="Y30" s="22">
        <v>11803.46279039999</v>
      </c>
      <c r="Z30" s="23">
        <v>8590.7710212000038</v>
      </c>
      <c r="AA30" s="21">
        <v>25491.199999999681</v>
      </c>
      <c r="AB30" s="22">
        <v>2924.3504640000328</v>
      </c>
      <c r="AC30" s="23">
        <v>2130.8726352000022</v>
      </c>
      <c r="AD30" s="21">
        <v>0</v>
      </c>
      <c r="AE30" s="22">
        <v>0</v>
      </c>
      <c r="AF30" s="23">
        <v>0</v>
      </c>
      <c r="AG30" s="21">
        <v>0</v>
      </c>
      <c r="AH30" s="22">
        <v>0</v>
      </c>
      <c r="AI30" s="23">
        <v>0</v>
      </c>
      <c r="AJ30" s="21">
        <v>0</v>
      </c>
      <c r="AK30" s="22">
        <v>0</v>
      </c>
      <c r="AL30" s="23">
        <v>0</v>
      </c>
      <c r="AM30" s="21">
        <v>0</v>
      </c>
      <c r="AN30" s="22">
        <v>0</v>
      </c>
      <c r="AO30" s="23">
        <v>0</v>
      </c>
      <c r="AP30" s="174">
        <v>95658.920000000304</v>
      </c>
      <c r="AQ30" s="14">
        <v>11255.228527199975</v>
      </c>
      <c r="AR30" s="23">
        <v>7966.316225799992</v>
      </c>
      <c r="AS30" s="174">
        <v>124751.89999999995</v>
      </c>
      <c r="AT30" s="14">
        <v>14678.308553999979</v>
      </c>
      <c r="AU30" s="23">
        <v>10299.134960200001</v>
      </c>
      <c r="AV30" s="174">
        <v>143066.0199999999</v>
      </c>
      <c r="AW30" s="14">
        <v>16833.147913200017</v>
      </c>
      <c r="AX30" s="23">
        <v>12194.273790799989</v>
      </c>
    </row>
    <row r="31" spans="1:50" x14ac:dyDescent="0.25">
      <c r="A31" s="16">
        <v>28</v>
      </c>
      <c r="B31" s="17" t="s">
        <v>248</v>
      </c>
      <c r="C31" s="158">
        <v>105</v>
      </c>
      <c r="D31" s="78">
        <v>2.7</v>
      </c>
      <c r="E31" s="78" t="s">
        <v>292</v>
      </c>
      <c r="F31" s="73">
        <v>38558</v>
      </c>
      <c r="G31" s="73">
        <v>39114</v>
      </c>
      <c r="H31" s="71" t="s">
        <v>313</v>
      </c>
      <c r="I31" s="69">
        <f t="shared" si="0"/>
        <v>9379294.7999999989</v>
      </c>
      <c r="J31" s="18">
        <f t="shared" si="1"/>
        <v>868576.49529599992</v>
      </c>
      <c r="K31" s="19">
        <f t="shared" si="2"/>
        <v>9.2605735699447259E-2</v>
      </c>
      <c r="L31" s="11">
        <f t="shared" si="3"/>
        <v>553073.36926799978</v>
      </c>
      <c r="M31" s="135">
        <v>43428.820000000007</v>
      </c>
      <c r="N31" s="127">
        <f t="shared" si="4"/>
        <v>509644.54926799977</v>
      </c>
      <c r="O31" s="21">
        <v>1503399.0000000005</v>
      </c>
      <c r="P31" s="22">
        <v>131397.07260000016</v>
      </c>
      <c r="Q31" s="23">
        <v>79051.329467999996</v>
      </c>
      <c r="R31" s="21">
        <v>1312658.399999999</v>
      </c>
      <c r="S31" s="22">
        <v>124794.43408799991</v>
      </c>
      <c r="T31" s="23">
        <v>77803.501421999928</v>
      </c>
      <c r="U31" s="21">
        <v>1563070.2000000004</v>
      </c>
      <c r="V31" s="22">
        <v>148601.08391400002</v>
      </c>
      <c r="W31" s="23">
        <v>101033.44692599995</v>
      </c>
      <c r="X31" s="21">
        <v>1378774.8000000005</v>
      </c>
      <c r="Y31" s="22">
        <v>127550.45674800003</v>
      </c>
      <c r="Z31" s="23">
        <v>84789.163824000047</v>
      </c>
      <c r="AA31" s="21">
        <v>1380678.6000000013</v>
      </c>
      <c r="AB31" s="22">
        <v>127726.57728599993</v>
      </c>
      <c r="AC31" s="23">
        <v>83776.181795999888</v>
      </c>
      <c r="AD31" s="21">
        <v>1239079.1999999986</v>
      </c>
      <c r="AE31" s="22">
        <v>114627.21679199995</v>
      </c>
      <c r="AF31" s="23">
        <v>68348.703060000102</v>
      </c>
      <c r="AG31" s="21">
        <v>970930.79999999993</v>
      </c>
      <c r="AH31" s="22">
        <v>92306.391155999969</v>
      </c>
      <c r="AI31" s="23">
        <v>57775.537572000037</v>
      </c>
      <c r="AJ31" s="21">
        <v>4324.1999999999989</v>
      </c>
      <c r="AK31" s="22">
        <v>221.57200799999995</v>
      </c>
      <c r="AL31" s="23">
        <v>56.177466000000017</v>
      </c>
      <c r="AM31" s="21">
        <v>8090.4000000000042</v>
      </c>
      <c r="AN31" s="22">
        <v>414.5520960000008</v>
      </c>
      <c r="AO31" s="23">
        <v>90.875549999999961</v>
      </c>
      <c r="AP31" s="174">
        <v>7734.6000000000067</v>
      </c>
      <c r="AQ31" s="14">
        <v>396.32090400000033</v>
      </c>
      <c r="AR31" s="23">
        <v>132.32140800000002</v>
      </c>
      <c r="AS31" s="174">
        <v>4094.3999999999992</v>
      </c>
      <c r="AT31" s="14">
        <v>209.79705599999997</v>
      </c>
      <c r="AU31" s="23">
        <v>66.092514000000037</v>
      </c>
      <c r="AV31" s="174">
        <v>6460.2000000000107</v>
      </c>
      <c r="AW31" s="14">
        <v>331.02064800000085</v>
      </c>
      <c r="AX31" s="23">
        <v>150.03826200000012</v>
      </c>
    </row>
    <row r="32" spans="1:50" x14ac:dyDescent="0.25">
      <c r="A32" s="16">
        <v>29</v>
      </c>
      <c r="B32" s="17" t="s">
        <v>249</v>
      </c>
      <c r="C32" s="158">
        <v>110</v>
      </c>
      <c r="D32" s="78">
        <v>0.6</v>
      </c>
      <c r="E32" s="78" t="s">
        <v>292</v>
      </c>
      <c r="F32" s="73">
        <v>41414</v>
      </c>
      <c r="G32" s="73">
        <v>41414</v>
      </c>
      <c r="H32" s="71" t="s">
        <v>585</v>
      </c>
      <c r="I32" s="69">
        <f t="shared" si="0"/>
        <v>2503321.9000000004</v>
      </c>
      <c r="J32" s="18">
        <f t="shared" si="1"/>
        <v>279403.48951900005</v>
      </c>
      <c r="K32" s="19">
        <f t="shared" si="2"/>
        <v>0.11161308879972648</v>
      </c>
      <c r="L32" s="11">
        <f t="shared" si="3"/>
        <v>196621.83637849992</v>
      </c>
      <c r="M32" s="12">
        <v>13970.18</v>
      </c>
      <c r="N32" s="127">
        <f t="shared" si="4"/>
        <v>182651.65637849993</v>
      </c>
      <c r="O32" s="21">
        <v>260060.90000000037</v>
      </c>
      <c r="P32" s="22">
        <v>27178.964658999976</v>
      </c>
      <c r="Q32" s="23">
        <v>17706.088561000004</v>
      </c>
      <c r="R32" s="21">
        <v>298740.49999999994</v>
      </c>
      <c r="S32" s="22">
        <v>33751.701690000016</v>
      </c>
      <c r="T32" s="23">
        <v>23261.170005999986</v>
      </c>
      <c r="U32" s="21">
        <v>432468.00000000017</v>
      </c>
      <c r="V32" s="22">
        <v>48860.234640000061</v>
      </c>
      <c r="W32" s="23">
        <v>35605.733293000027</v>
      </c>
      <c r="X32" s="21">
        <v>400115.79999999981</v>
      </c>
      <c r="Y32" s="22">
        <v>44076.756527999954</v>
      </c>
      <c r="Z32" s="23">
        <v>31467.972127999976</v>
      </c>
      <c r="AA32" s="21">
        <v>32190.200000000008</v>
      </c>
      <c r="AB32" s="22">
        <v>3546.0724320000008</v>
      </c>
      <c r="AC32" s="23">
        <v>2623.5212009999991</v>
      </c>
      <c r="AD32" s="21">
        <v>0</v>
      </c>
      <c r="AE32" s="22">
        <v>0</v>
      </c>
      <c r="AF32" s="23">
        <v>0</v>
      </c>
      <c r="AG32" s="21">
        <v>0</v>
      </c>
      <c r="AH32" s="22">
        <v>0</v>
      </c>
      <c r="AI32" s="23">
        <v>0</v>
      </c>
      <c r="AJ32" s="21">
        <v>0</v>
      </c>
      <c r="AK32" s="22">
        <v>0</v>
      </c>
      <c r="AL32" s="23">
        <v>0</v>
      </c>
      <c r="AM32" s="21">
        <v>0</v>
      </c>
      <c r="AN32" s="22">
        <v>0</v>
      </c>
      <c r="AO32" s="23">
        <v>0</v>
      </c>
      <c r="AP32" s="174">
        <v>239921.60000000018</v>
      </c>
      <c r="AQ32" s="14">
        <v>27106.342367999994</v>
      </c>
      <c r="AR32" s="23">
        <v>19225.767740499989</v>
      </c>
      <c r="AS32" s="174">
        <v>415309.59999999986</v>
      </c>
      <c r="AT32" s="14">
        <v>46921.678608000024</v>
      </c>
      <c r="AU32" s="23">
        <v>32414.793714999978</v>
      </c>
      <c r="AV32" s="174">
        <v>424515.3</v>
      </c>
      <c r="AW32" s="14">
        <v>47961.738594000046</v>
      </c>
      <c r="AX32" s="23">
        <v>34316.789733999991</v>
      </c>
    </row>
    <row r="33" spans="1:50" x14ac:dyDescent="0.25">
      <c r="A33" s="16">
        <v>30</v>
      </c>
      <c r="B33" s="17" t="s">
        <v>250</v>
      </c>
      <c r="C33" s="158">
        <v>379</v>
      </c>
      <c r="D33" s="78">
        <v>0.99</v>
      </c>
      <c r="E33" s="78" t="s">
        <v>292</v>
      </c>
      <c r="F33" s="80">
        <v>41885</v>
      </c>
      <c r="G33" s="80">
        <v>41885</v>
      </c>
      <c r="H33" s="71" t="s">
        <v>586</v>
      </c>
      <c r="I33" s="69">
        <f t="shared" si="0"/>
        <v>4891873.120000001</v>
      </c>
      <c r="J33" s="18">
        <f>P33+S33+V33+Y33+AB33+AE33+AH33+AK33+AN33+AQ33+AT33+AW33</f>
        <v>529240.02917469956</v>
      </c>
      <c r="K33" s="19">
        <f t="shared" si="2"/>
        <v>0.10818760343782167</v>
      </c>
      <c r="L33" s="11">
        <f t="shared" si="3"/>
        <v>365421.29827339994</v>
      </c>
      <c r="M33" s="12">
        <v>26462</v>
      </c>
      <c r="N33" s="127">
        <f t="shared" si="4"/>
        <v>338959.29827339994</v>
      </c>
      <c r="O33" s="21">
        <v>668597.85999999917</v>
      </c>
      <c r="P33" s="22">
        <v>67876.05474719996</v>
      </c>
      <c r="Q33" s="23">
        <v>44934.283973999984</v>
      </c>
      <c r="R33" s="21">
        <v>657236.25999999989</v>
      </c>
      <c r="S33" s="22">
        <v>72131.679534999959</v>
      </c>
      <c r="T33" s="23">
        <v>48320.016132999983</v>
      </c>
      <c r="U33" s="21">
        <v>727310.7500000007</v>
      </c>
      <c r="V33" s="22">
        <v>79822.354812499907</v>
      </c>
      <c r="W33" s="23">
        <v>57533.688081099965</v>
      </c>
      <c r="X33" s="21">
        <v>664938.05999999982</v>
      </c>
      <c r="Y33" s="22">
        <v>71155.021800600021</v>
      </c>
      <c r="Z33" s="23">
        <v>50150.189291600036</v>
      </c>
      <c r="AA33" s="21">
        <v>123504.72</v>
      </c>
      <c r="AB33" s="22">
        <v>13216.240087199996</v>
      </c>
      <c r="AC33" s="23">
        <v>9223.7641764999971</v>
      </c>
      <c r="AD33" s="21">
        <v>238.18</v>
      </c>
      <c r="AE33" s="22">
        <v>25.487641800000002</v>
      </c>
      <c r="AF33" s="23">
        <v>16.087900099999999</v>
      </c>
      <c r="AG33" s="21">
        <v>20853.739999999998</v>
      </c>
      <c r="AH33" s="22">
        <v>2288.9065024000001</v>
      </c>
      <c r="AI33" s="23">
        <v>1535.1155254</v>
      </c>
      <c r="AJ33" s="21">
        <v>6863.6999999999989</v>
      </c>
      <c r="AK33" s="22">
        <v>753.35971200000017</v>
      </c>
      <c r="AL33" s="23">
        <v>375.99746690000006</v>
      </c>
      <c r="AM33" s="21">
        <v>43813.890000000014</v>
      </c>
      <c r="AN33" s="22">
        <v>4809.0125663999997</v>
      </c>
      <c r="AO33" s="23">
        <v>3051.2697948999999</v>
      </c>
      <c r="AP33" s="174">
        <v>551424.65000000026</v>
      </c>
      <c r="AQ33" s="14">
        <v>60524.369583999971</v>
      </c>
      <c r="AR33" s="23">
        <v>41414.886894299991</v>
      </c>
      <c r="AS33" s="174">
        <v>700065.63000000059</v>
      </c>
      <c r="AT33" s="14">
        <v>76839.203548800026</v>
      </c>
      <c r="AU33" s="23">
        <v>52509.036859999986</v>
      </c>
      <c r="AV33" s="174">
        <v>727025.67999999993</v>
      </c>
      <c r="AW33" s="14">
        <v>79798.338636799745</v>
      </c>
      <c r="AX33" s="23">
        <v>56356.962175599969</v>
      </c>
    </row>
    <row r="34" spans="1:50" x14ac:dyDescent="0.25">
      <c r="A34" s="16">
        <v>31</v>
      </c>
      <c r="B34" s="17" t="s">
        <v>251</v>
      </c>
      <c r="C34" s="158">
        <v>380</v>
      </c>
      <c r="D34" s="78">
        <v>0.99</v>
      </c>
      <c r="E34" s="78" t="s">
        <v>292</v>
      </c>
      <c r="F34" s="80">
        <v>41885</v>
      </c>
      <c r="G34" s="80">
        <v>41885</v>
      </c>
      <c r="H34" s="71" t="s">
        <v>587</v>
      </c>
      <c r="I34" s="69">
        <f t="shared" si="0"/>
        <v>5192287.2699999986</v>
      </c>
      <c r="J34" s="18">
        <f>P34+S34+V34+Y34+AB34+AE34+AH34+AK34+AN34+AQ34+AT34+AW34</f>
        <v>561497.51414340001</v>
      </c>
      <c r="K34" s="19">
        <f t="shared" si="2"/>
        <v>0.10814068732052265</v>
      </c>
      <c r="L34" s="11">
        <f t="shared" si="3"/>
        <v>386681.86552909994</v>
      </c>
      <c r="M34" s="12">
        <v>28074.870000000003</v>
      </c>
      <c r="N34" s="127">
        <f t="shared" si="4"/>
        <v>358606.99552909995</v>
      </c>
      <c r="O34" s="21">
        <v>732284.57999999926</v>
      </c>
      <c r="P34" s="22">
        <v>74341.530561600157</v>
      </c>
      <c r="Q34" s="23">
        <v>48592.254562199996</v>
      </c>
      <c r="R34" s="21">
        <v>657546.09999999893</v>
      </c>
      <c r="S34" s="22">
        <v>72165.684474999973</v>
      </c>
      <c r="T34" s="23">
        <v>48345.370695799997</v>
      </c>
      <c r="U34" s="21">
        <v>729248.16000000038</v>
      </c>
      <c r="V34" s="22">
        <v>80034.98556000003</v>
      </c>
      <c r="W34" s="23">
        <v>57684.182657099969</v>
      </c>
      <c r="X34" s="21">
        <v>674082.64999999921</v>
      </c>
      <c r="Y34" s="22">
        <v>72133.584376500075</v>
      </c>
      <c r="Z34" s="23">
        <v>50820.637063700036</v>
      </c>
      <c r="AA34" s="21">
        <v>155096.28999999998</v>
      </c>
      <c r="AB34" s="22">
        <v>16596.853992899993</v>
      </c>
      <c r="AC34" s="23">
        <v>11570.31546489999</v>
      </c>
      <c r="AD34" s="21">
        <v>29018.780000000002</v>
      </c>
      <c r="AE34" s="22">
        <v>3105.2996478000014</v>
      </c>
      <c r="AF34" s="23">
        <v>1917.0754693999997</v>
      </c>
      <c r="AG34" s="21">
        <v>4279.0599999999995</v>
      </c>
      <c r="AH34" s="22">
        <v>469.66962560000002</v>
      </c>
      <c r="AI34" s="23">
        <v>322.425297</v>
      </c>
      <c r="AJ34" s="21">
        <v>7800.58</v>
      </c>
      <c r="AK34" s="22">
        <v>856.19166079999991</v>
      </c>
      <c r="AL34" s="23">
        <v>457.48392860000001</v>
      </c>
      <c r="AM34" s="21">
        <v>114135.28000000004</v>
      </c>
      <c r="AN34" s="22">
        <v>12527.488332800001</v>
      </c>
      <c r="AO34" s="23">
        <v>8255.0251796000011</v>
      </c>
      <c r="AP34" s="174">
        <v>655220.72</v>
      </c>
      <c r="AQ34" s="14">
        <v>71917.026227199982</v>
      </c>
      <c r="AR34" s="23">
        <v>49342.569713599929</v>
      </c>
      <c r="AS34" s="174">
        <v>703246.62000000034</v>
      </c>
      <c r="AT34" s="14">
        <v>77188.349011200073</v>
      </c>
      <c r="AU34" s="23">
        <v>52747.297585800057</v>
      </c>
      <c r="AV34" s="174">
        <v>730328.44999999984</v>
      </c>
      <c r="AW34" s="14">
        <v>80160.850671999753</v>
      </c>
      <c r="AX34" s="23">
        <v>56627.227911399954</v>
      </c>
    </row>
    <row r="35" spans="1:50" x14ac:dyDescent="0.25">
      <c r="A35" s="16">
        <v>32</v>
      </c>
      <c r="B35" s="17" t="s">
        <v>252</v>
      </c>
      <c r="C35" s="158">
        <v>381</v>
      </c>
      <c r="D35" s="78">
        <v>0.99</v>
      </c>
      <c r="E35" s="78" t="s">
        <v>292</v>
      </c>
      <c r="F35" s="80">
        <v>41885</v>
      </c>
      <c r="G35" s="80">
        <v>41885</v>
      </c>
      <c r="H35" s="71" t="s">
        <v>588</v>
      </c>
      <c r="I35" s="69">
        <f>O35+R35+U35+X35+AA35+AD35+AG35+AJ35+AM35+AP35+AS35+AV35</f>
        <v>5294701.0999999978</v>
      </c>
      <c r="J35" s="18">
        <f>P35+S35+V35+Y35+AB35+AE35+AH35+AK35+AN35+AQ35+AT35+AW35</f>
        <v>572615.07946509949</v>
      </c>
      <c r="K35" s="19">
        <f t="shared" si="2"/>
        <v>0.10814870729248525</v>
      </c>
      <c r="L35" s="11">
        <f t="shared" si="3"/>
        <v>394237.74759150011</v>
      </c>
      <c r="M35" s="12">
        <v>28630.760000000002</v>
      </c>
      <c r="N35" s="127">
        <f t="shared" si="4"/>
        <v>365606.9875915001</v>
      </c>
      <c r="O35" s="21">
        <v>732746.46000000054</v>
      </c>
      <c r="P35" s="22">
        <v>74388.420619199955</v>
      </c>
      <c r="Q35" s="23">
        <v>48632.886015199998</v>
      </c>
      <c r="R35" s="21">
        <v>662924.3699999993</v>
      </c>
      <c r="S35" s="22">
        <v>72755.949607499948</v>
      </c>
      <c r="T35" s="23">
        <v>48698.841403799976</v>
      </c>
      <c r="U35" s="21">
        <v>730516.429999999</v>
      </c>
      <c r="V35" s="22">
        <v>80174.178192499938</v>
      </c>
      <c r="W35" s="23">
        <v>57737.711862000011</v>
      </c>
      <c r="X35" s="21">
        <v>658058.2099999995</v>
      </c>
      <c r="Y35" s="22">
        <v>70418.809052099925</v>
      </c>
      <c r="Z35" s="23">
        <v>49442.050922900031</v>
      </c>
      <c r="AA35" s="21">
        <v>239077.72999999998</v>
      </c>
      <c r="AB35" s="22">
        <v>25583.707887299988</v>
      </c>
      <c r="AC35" s="23">
        <v>18096.862563000006</v>
      </c>
      <c r="AD35" s="21">
        <v>4517.8899999999994</v>
      </c>
      <c r="AE35" s="22">
        <v>483.45940890000003</v>
      </c>
      <c r="AF35" s="23">
        <v>266.34814960000006</v>
      </c>
      <c r="AG35" s="21">
        <v>0</v>
      </c>
      <c r="AH35" s="22">
        <v>0</v>
      </c>
      <c r="AI35" s="23">
        <v>0</v>
      </c>
      <c r="AJ35" s="21">
        <v>0</v>
      </c>
      <c r="AK35" s="22">
        <v>0</v>
      </c>
      <c r="AL35" s="23">
        <v>0</v>
      </c>
      <c r="AM35" s="21">
        <v>185469.27999999991</v>
      </c>
      <c r="AN35" s="22">
        <v>20357.108172800006</v>
      </c>
      <c r="AO35" s="23">
        <v>12804.040861699996</v>
      </c>
      <c r="AP35" s="174">
        <v>646525.88999999978</v>
      </c>
      <c r="AQ35" s="14">
        <v>70962.68168639997</v>
      </c>
      <c r="AR35" s="23">
        <v>49090.047192500075</v>
      </c>
      <c r="AS35" s="174">
        <v>709665.99999999977</v>
      </c>
      <c r="AT35" s="14">
        <v>77892.94015999994</v>
      </c>
      <c r="AU35" s="23">
        <v>53202.979104600025</v>
      </c>
      <c r="AV35" s="174">
        <v>725198.84</v>
      </c>
      <c r="AW35" s="14">
        <v>79597.824678399789</v>
      </c>
      <c r="AX35" s="23">
        <v>56265.979516199979</v>
      </c>
    </row>
    <row r="36" spans="1:50" x14ac:dyDescent="0.25">
      <c r="A36" s="16">
        <v>33</v>
      </c>
      <c r="B36" s="17" t="s">
        <v>677</v>
      </c>
      <c r="C36" s="158">
        <v>2</v>
      </c>
      <c r="D36" s="78">
        <v>3.9</v>
      </c>
      <c r="E36" s="78" t="s">
        <v>292</v>
      </c>
      <c r="F36" s="73">
        <v>40046</v>
      </c>
      <c r="G36" s="73">
        <v>40046</v>
      </c>
      <c r="H36" s="71" t="s">
        <v>301</v>
      </c>
      <c r="I36" s="69">
        <f t="shared" ref="I36:I66" si="5">O36+R36+U36+X36+AA36+AD36+AG36+AJ36+AM36+AP36+AS36+AV36</f>
        <v>30398528.699999996</v>
      </c>
      <c r="J36" s="18">
        <f t="shared" ref="J36:J66" si="6">P36+S36+V36+Y36+AB36+AE36+AH36+AK36+AN36+AQ36+AT36+AW36</f>
        <v>2613695.6665499979</v>
      </c>
      <c r="K36" s="19">
        <f t="shared" si="2"/>
        <v>8.5980992446848203E-2</v>
      </c>
      <c r="L36" s="11">
        <f t="shared" si="3"/>
        <v>1551562.4827815003</v>
      </c>
      <c r="M36" s="12">
        <v>130684.79000000002</v>
      </c>
      <c r="N36" s="127">
        <f t="shared" si="4"/>
        <v>1420877.6927815003</v>
      </c>
      <c r="O36" s="21">
        <v>2835803.7000000007</v>
      </c>
      <c r="P36" s="22">
        <v>243567.17979299894</v>
      </c>
      <c r="Q36" s="23">
        <v>143915.89503299998</v>
      </c>
      <c r="R36" s="21">
        <v>2561295.2999999993</v>
      </c>
      <c r="S36" s="22">
        <v>239276.20692599853</v>
      </c>
      <c r="T36" s="23">
        <v>146413.00255200017</v>
      </c>
      <c r="U36" s="21">
        <v>2808944.3999999994</v>
      </c>
      <c r="V36" s="22">
        <v>262411.58584800205</v>
      </c>
      <c r="W36" s="23">
        <v>176274.37906199996</v>
      </c>
      <c r="X36" s="21">
        <v>2575885.4999999981</v>
      </c>
      <c r="Y36" s="22">
        <v>234173.75080500022</v>
      </c>
      <c r="Z36" s="23">
        <v>153266.78474999982</v>
      </c>
      <c r="AA36" s="21">
        <v>2339277.9000000004</v>
      </c>
      <c r="AB36" s="22">
        <v>212663.75388899978</v>
      </c>
      <c r="AC36" s="23">
        <v>134493.55536599993</v>
      </c>
      <c r="AD36" s="21">
        <v>1910557.7999999996</v>
      </c>
      <c r="AE36" s="22">
        <v>173688.80959800011</v>
      </c>
      <c r="AF36" s="23">
        <v>97609.460982000091</v>
      </c>
      <c r="AG36" s="21">
        <v>1972850.9999999993</v>
      </c>
      <c r="AH36" s="22">
        <v>184303.74041999938</v>
      </c>
      <c r="AI36" s="23">
        <v>110073.22949999994</v>
      </c>
      <c r="AJ36" s="21">
        <v>2566927.7999999966</v>
      </c>
      <c r="AK36" s="22">
        <v>203839.73659799987</v>
      </c>
      <c r="AL36" s="23">
        <v>106550.42793300004</v>
      </c>
      <c r="AM36" s="21">
        <v>2619692.4000000004</v>
      </c>
      <c r="AN36" s="22">
        <v>208029.77348399986</v>
      </c>
      <c r="AO36" s="23">
        <v>108368.90163000018</v>
      </c>
      <c r="AP36" s="174">
        <v>2670578.6999999974</v>
      </c>
      <c r="AQ36" s="14">
        <v>212070.65456700049</v>
      </c>
      <c r="AR36" s="23">
        <v>120939.96144750013</v>
      </c>
      <c r="AS36" s="174">
        <v>2744881.5000000023</v>
      </c>
      <c r="AT36" s="14">
        <v>217971.03991499939</v>
      </c>
      <c r="AU36" s="23">
        <v>122304.03371699985</v>
      </c>
      <c r="AV36" s="174">
        <v>2791832.6999999983</v>
      </c>
      <c r="AW36" s="14">
        <v>221699.43470699957</v>
      </c>
      <c r="AX36" s="23">
        <v>131352.85080899994</v>
      </c>
    </row>
    <row r="37" spans="1:50" x14ac:dyDescent="0.25">
      <c r="A37" s="16">
        <v>34</v>
      </c>
      <c r="B37" s="17" t="s">
        <v>774</v>
      </c>
      <c r="C37" s="158">
        <v>113</v>
      </c>
      <c r="D37" s="78">
        <v>0.1</v>
      </c>
      <c r="E37" s="78" t="s">
        <v>292</v>
      </c>
      <c r="F37" s="73">
        <v>39876</v>
      </c>
      <c r="G37" s="73">
        <v>39876</v>
      </c>
      <c r="H37" s="71" t="s">
        <v>314</v>
      </c>
      <c r="I37" s="69">
        <f t="shared" si="5"/>
        <v>594038.52500000014</v>
      </c>
      <c r="J37" s="18">
        <f t="shared" si="6"/>
        <v>75048.980538749936</v>
      </c>
      <c r="K37" s="19">
        <f t="shared" si="2"/>
        <v>0.12633689126264988</v>
      </c>
      <c r="L37" s="11">
        <f t="shared" si="3"/>
        <v>54419.876794125012</v>
      </c>
      <c r="M37" s="12">
        <v>11257.36</v>
      </c>
      <c r="N37" s="127">
        <f t="shared" si="4"/>
        <v>43162.516794125011</v>
      </c>
      <c r="O37" s="21">
        <v>52863.500000000051</v>
      </c>
      <c r="P37" s="22">
        <v>6262.2102099999947</v>
      </c>
      <c r="Q37" s="23">
        <v>4388.9099367500021</v>
      </c>
      <c r="R37" s="21">
        <v>51239.224999999955</v>
      </c>
      <c r="S37" s="22">
        <v>6561.6951534999944</v>
      </c>
      <c r="T37" s="23">
        <v>4708.6534737500033</v>
      </c>
      <c r="U37" s="21">
        <v>60964.849999999919</v>
      </c>
      <c r="V37" s="22">
        <v>7807.1586909999933</v>
      </c>
      <c r="W37" s="23">
        <v>5923.7923152500034</v>
      </c>
      <c r="X37" s="21">
        <v>59387.250000000051</v>
      </c>
      <c r="Y37" s="22">
        <v>7415.0920349999978</v>
      </c>
      <c r="Z37" s="23">
        <v>5547.4045142499954</v>
      </c>
      <c r="AA37" s="21">
        <v>55173.475000000064</v>
      </c>
      <c r="AB37" s="22">
        <v>6888.9600884999891</v>
      </c>
      <c r="AC37" s="23">
        <v>5118.6138542499993</v>
      </c>
      <c r="AD37" s="21">
        <v>47555.500000000065</v>
      </c>
      <c r="AE37" s="22">
        <v>5937.7797299999938</v>
      </c>
      <c r="AF37" s="23">
        <v>4112.9145399999979</v>
      </c>
      <c r="AG37" s="21">
        <v>33635.674999999974</v>
      </c>
      <c r="AH37" s="22">
        <v>4307.7208972500011</v>
      </c>
      <c r="AI37" s="23">
        <v>3073.9952434999987</v>
      </c>
      <c r="AJ37" s="21">
        <v>32915.675000000025</v>
      </c>
      <c r="AK37" s="22">
        <v>4215.5104972500003</v>
      </c>
      <c r="AL37" s="23">
        <v>2921.9110860000019</v>
      </c>
      <c r="AM37" s="21">
        <v>51415.399999999914</v>
      </c>
      <c r="AN37" s="22">
        <v>6584.77027799999</v>
      </c>
      <c r="AO37" s="23">
        <v>4651.4588225000007</v>
      </c>
      <c r="AP37" s="174">
        <v>56666.275000000089</v>
      </c>
      <c r="AQ37" s="14">
        <v>7257.2498392499929</v>
      </c>
      <c r="AR37" s="23">
        <v>5356.3939593750038</v>
      </c>
      <c r="AS37" s="174">
        <v>45917.000000000051</v>
      </c>
      <c r="AT37" s="14">
        <v>5880.5901899999908</v>
      </c>
      <c r="AU37" s="23">
        <v>4260.3348812499971</v>
      </c>
      <c r="AV37" s="174">
        <v>46304.700000000012</v>
      </c>
      <c r="AW37" s="14">
        <v>5930.2429289999955</v>
      </c>
      <c r="AX37" s="23">
        <v>4355.4941672500026</v>
      </c>
    </row>
    <row r="38" spans="1:50" x14ac:dyDescent="0.25">
      <c r="A38" s="16">
        <v>35</v>
      </c>
      <c r="B38" s="17" t="s">
        <v>775</v>
      </c>
      <c r="C38" s="158">
        <v>112</v>
      </c>
      <c r="D38" s="78">
        <v>0.14000000000000001</v>
      </c>
      <c r="E38" s="78" t="s">
        <v>292</v>
      </c>
      <c r="F38" s="73">
        <v>39527</v>
      </c>
      <c r="G38" s="73">
        <v>39546</v>
      </c>
      <c r="H38" s="71" t="s">
        <v>315</v>
      </c>
      <c r="I38" s="69">
        <f t="shared" si="5"/>
        <v>539396.41599999997</v>
      </c>
      <c r="J38" s="18">
        <f t="shared" si="6"/>
        <v>67776.286628959992</v>
      </c>
      <c r="K38" s="19">
        <f t="shared" si="2"/>
        <v>0.12565208929560256</v>
      </c>
      <c r="L38" s="11">
        <f t="shared" si="3"/>
        <v>49131.137298240006</v>
      </c>
      <c r="M38" s="12">
        <v>10166.420000000002</v>
      </c>
      <c r="N38" s="127">
        <f t="shared" si="4"/>
        <v>38964.717298240008</v>
      </c>
      <c r="O38" s="21">
        <v>60356.936000000038</v>
      </c>
      <c r="P38" s="22">
        <v>7149.8826385599996</v>
      </c>
      <c r="Q38" s="23">
        <v>4946.5969730400038</v>
      </c>
      <c r="R38" s="21">
        <v>82836.895999999979</v>
      </c>
      <c r="S38" s="22">
        <v>10608.092901759999</v>
      </c>
      <c r="T38" s="23">
        <v>7574.9657289599936</v>
      </c>
      <c r="U38" s="21">
        <v>90017.616000000038</v>
      </c>
      <c r="V38" s="22">
        <v>11527.655904959995</v>
      </c>
      <c r="W38" s="23">
        <v>8784.828707600007</v>
      </c>
      <c r="X38" s="21">
        <v>81147.13599999994</v>
      </c>
      <c r="Y38" s="22">
        <v>10132.03140096001</v>
      </c>
      <c r="Z38" s="23">
        <v>7580.8813072000057</v>
      </c>
      <c r="AA38" s="21">
        <v>79385.167999999976</v>
      </c>
      <c r="AB38" s="22">
        <v>9912.0320764800126</v>
      </c>
      <c r="AC38" s="23">
        <v>7316.728756719991</v>
      </c>
      <c r="AD38" s="21">
        <v>64531.144000000088</v>
      </c>
      <c r="AE38" s="22">
        <v>8057.3586398399784</v>
      </c>
      <c r="AF38" s="23">
        <v>5524.4737892000048</v>
      </c>
      <c r="AG38" s="21">
        <v>81121.519999999844</v>
      </c>
      <c r="AH38" s="22">
        <v>10389.233066399998</v>
      </c>
      <c r="AI38" s="23">
        <v>7402.6620355199993</v>
      </c>
      <c r="AJ38" s="21">
        <v>0</v>
      </c>
      <c r="AK38" s="22">
        <v>0</v>
      </c>
      <c r="AL38" s="23">
        <v>0</v>
      </c>
      <c r="AM38" s="21">
        <v>0</v>
      </c>
      <c r="AN38" s="22">
        <v>0</v>
      </c>
      <c r="AO38" s="23">
        <v>0</v>
      </c>
      <c r="AP38" s="174">
        <v>0</v>
      </c>
      <c r="AQ38" s="14">
        <v>0</v>
      </c>
      <c r="AR38" s="23">
        <v>0</v>
      </c>
      <c r="AS38" s="174">
        <v>0</v>
      </c>
      <c r="AT38" s="14">
        <v>0</v>
      </c>
      <c r="AU38" s="23">
        <v>0</v>
      </c>
      <c r="AV38" s="174">
        <v>0</v>
      </c>
      <c r="AW38" s="14">
        <v>0</v>
      </c>
      <c r="AX38" s="23">
        <v>0</v>
      </c>
    </row>
    <row r="39" spans="1:50" x14ac:dyDescent="0.25">
      <c r="A39" s="16">
        <v>36</v>
      </c>
      <c r="B39" s="17" t="s">
        <v>253</v>
      </c>
      <c r="C39" s="158">
        <v>119</v>
      </c>
      <c r="D39" s="78">
        <v>3.996</v>
      </c>
      <c r="E39" s="78" t="s">
        <v>292</v>
      </c>
      <c r="F39" s="73">
        <v>39983</v>
      </c>
      <c r="G39" s="73">
        <v>39983</v>
      </c>
      <c r="H39" s="71" t="s">
        <v>316</v>
      </c>
      <c r="I39" s="69">
        <f t="shared" si="5"/>
        <v>32874078.399999965</v>
      </c>
      <c r="J39" s="18">
        <f t="shared" si="6"/>
        <v>3027906.748788022</v>
      </c>
      <c r="K39" s="19">
        <f t="shared" si="2"/>
        <v>9.2106209395303534E-2</v>
      </c>
      <c r="L39" s="11">
        <f t="shared" si="3"/>
        <v>1890976.9646819993</v>
      </c>
      <c r="M39" s="12">
        <v>151395.35</v>
      </c>
      <c r="N39" s="127">
        <f t="shared" si="4"/>
        <v>1739581.6146819992</v>
      </c>
      <c r="O39" s="21">
        <v>2903118.7999999984</v>
      </c>
      <c r="P39" s="22">
        <v>249348.8737320012</v>
      </c>
      <c r="Q39" s="23">
        <v>147496.38477599967</v>
      </c>
      <c r="R39" s="21">
        <v>2608063.6000000024</v>
      </c>
      <c r="S39" s="22">
        <v>243645.30151200111</v>
      </c>
      <c r="T39" s="23">
        <v>149294.25592000008</v>
      </c>
      <c r="U39" s="21">
        <v>2915199.1999999792</v>
      </c>
      <c r="V39" s="22">
        <v>272337.90926400083</v>
      </c>
      <c r="W39" s="23">
        <v>182970.33541199961</v>
      </c>
      <c r="X39" s="21">
        <v>2819556.7999999961</v>
      </c>
      <c r="Y39" s="22">
        <v>256325.9086880055</v>
      </c>
      <c r="Z39" s="23">
        <v>167873.97297999987</v>
      </c>
      <c r="AA39" s="21">
        <v>2904476.8000000026</v>
      </c>
      <c r="AB39" s="22">
        <v>264045.98588800553</v>
      </c>
      <c r="AC39" s="23">
        <v>169895.43766800012</v>
      </c>
      <c r="AD39" s="21">
        <v>2773644.0000000037</v>
      </c>
      <c r="AE39" s="22">
        <v>252151.97604000455</v>
      </c>
      <c r="AF39" s="23">
        <v>146442.93628400029</v>
      </c>
      <c r="AG39" s="21">
        <v>2901105.5999999922</v>
      </c>
      <c r="AH39" s="22">
        <v>271021.28515200055</v>
      </c>
      <c r="AI39" s="23">
        <v>165997.54867599995</v>
      </c>
      <c r="AJ39" s="21">
        <v>2867206.7999999984</v>
      </c>
      <c r="AK39" s="22">
        <v>267854.45925600157</v>
      </c>
      <c r="AL39" s="23">
        <v>162240.90102000002</v>
      </c>
      <c r="AM39" s="21">
        <v>2736388.399999998</v>
      </c>
      <c r="AN39" s="22">
        <v>255633.40432800091</v>
      </c>
      <c r="AO39" s="23">
        <v>152833.82895999987</v>
      </c>
      <c r="AP39" s="174">
        <v>2364567.6000000155</v>
      </c>
      <c r="AQ39" s="14">
        <v>220897.90519199948</v>
      </c>
      <c r="AR39" s="23">
        <v>142133.51603800012</v>
      </c>
      <c r="AS39" s="174">
        <v>2604426.3999999943</v>
      </c>
      <c r="AT39" s="14">
        <v>243305.51428799974</v>
      </c>
      <c r="AU39" s="23">
        <v>152656.22355200007</v>
      </c>
      <c r="AV39" s="174">
        <v>2476324.3999999822</v>
      </c>
      <c r="AW39" s="14">
        <v>231338.22544800132</v>
      </c>
      <c r="AX39" s="23">
        <v>151141.62339599986</v>
      </c>
    </row>
    <row r="40" spans="1:50" x14ac:dyDescent="0.25">
      <c r="A40" s="16">
        <v>37</v>
      </c>
      <c r="B40" s="17" t="s">
        <v>254</v>
      </c>
      <c r="C40" s="158">
        <v>128</v>
      </c>
      <c r="D40" s="78">
        <v>0.312</v>
      </c>
      <c r="E40" s="78" t="s">
        <v>292</v>
      </c>
      <c r="F40" s="73">
        <v>40885</v>
      </c>
      <c r="G40" s="73">
        <v>40885</v>
      </c>
      <c r="H40" s="71" t="s">
        <v>317</v>
      </c>
      <c r="I40" s="69">
        <f t="shared" si="5"/>
        <v>1242729.0600000008</v>
      </c>
      <c r="J40" s="18">
        <f t="shared" si="6"/>
        <v>143531.04556159207</v>
      </c>
      <c r="K40" s="19">
        <f t="shared" si="2"/>
        <v>0.11549665182979786</v>
      </c>
      <c r="L40" s="11">
        <f t="shared" si="3"/>
        <v>102004.45990527602</v>
      </c>
      <c r="M40" s="12">
        <v>21529.65</v>
      </c>
      <c r="N40" s="127">
        <f t="shared" si="4"/>
        <v>80474.809905276023</v>
      </c>
      <c r="O40" s="21">
        <v>227183.19119999997</v>
      </c>
      <c r="P40" s="22">
        <v>24726.618530208005</v>
      </c>
      <c r="Q40" s="23">
        <v>16744.347878724009</v>
      </c>
      <c r="R40" s="21">
        <v>204829.2899999998</v>
      </c>
      <c r="S40" s="22">
        <v>24100.214261399989</v>
      </c>
      <c r="T40" s="23">
        <v>16672.973591147998</v>
      </c>
      <c r="U40" s="21">
        <v>226902.0251999998</v>
      </c>
      <c r="V40" s="22">
        <v>26697.292285032072</v>
      </c>
      <c r="W40" s="23">
        <v>19746.550897583998</v>
      </c>
      <c r="X40" s="21">
        <v>220743.50880000033</v>
      </c>
      <c r="Y40" s="22">
        <v>25323.695329535985</v>
      </c>
      <c r="Z40" s="23">
        <v>18388.683282708022</v>
      </c>
      <c r="AA40" s="21">
        <v>12147.6108</v>
      </c>
      <c r="AB40" s="22">
        <v>1393.5739109759998</v>
      </c>
      <c r="AC40" s="23">
        <v>1053.4700599559999</v>
      </c>
      <c r="AD40" s="21">
        <v>0</v>
      </c>
      <c r="AE40" s="22">
        <v>0</v>
      </c>
      <c r="AF40" s="23">
        <v>0</v>
      </c>
      <c r="AG40" s="21">
        <v>0</v>
      </c>
      <c r="AH40" s="22">
        <v>0</v>
      </c>
      <c r="AI40" s="23">
        <v>0</v>
      </c>
      <c r="AJ40" s="21">
        <v>0</v>
      </c>
      <c r="AK40" s="22">
        <v>0</v>
      </c>
      <c r="AL40" s="23">
        <v>0</v>
      </c>
      <c r="AM40" s="21">
        <v>0</v>
      </c>
      <c r="AN40" s="22">
        <v>0</v>
      </c>
      <c r="AO40" s="23">
        <v>0</v>
      </c>
      <c r="AP40" s="174">
        <v>0</v>
      </c>
      <c r="AQ40" s="14">
        <v>0</v>
      </c>
      <c r="AR40" s="23">
        <v>0</v>
      </c>
      <c r="AS40" s="174">
        <v>123640.63800000004</v>
      </c>
      <c r="AT40" s="14">
        <v>14547.557467079991</v>
      </c>
      <c r="AU40" s="23">
        <v>9970.7679053879983</v>
      </c>
      <c r="AV40" s="174">
        <v>227282.79600000076</v>
      </c>
      <c r="AW40" s="14">
        <v>26742.093777360016</v>
      </c>
      <c r="AX40" s="23">
        <v>19427.666289767996</v>
      </c>
    </row>
    <row r="41" spans="1:50" x14ac:dyDescent="0.25">
      <c r="A41" s="16">
        <v>38</v>
      </c>
      <c r="B41" s="17" t="s">
        <v>776</v>
      </c>
      <c r="C41" s="158">
        <v>137</v>
      </c>
      <c r="D41" s="78">
        <v>0.39</v>
      </c>
      <c r="E41" s="78" t="s">
        <v>292</v>
      </c>
      <c r="F41" s="73">
        <v>36880</v>
      </c>
      <c r="G41" s="73">
        <v>39114</v>
      </c>
      <c r="H41" s="71" t="s">
        <v>318</v>
      </c>
      <c r="I41" s="69">
        <f t="shared" si="5"/>
        <v>2245000.0000000019</v>
      </c>
      <c r="J41" s="18">
        <f t="shared" si="6"/>
        <v>242671.70520400011</v>
      </c>
      <c r="K41" s="19">
        <f t="shared" si="2"/>
        <v>0.10809430075902</v>
      </c>
      <c r="L41" s="11">
        <f t="shared" si="3"/>
        <v>165103.1247934002</v>
      </c>
      <c r="M41" s="12">
        <v>12133.589999999998</v>
      </c>
      <c r="N41" s="127">
        <f t="shared" si="4"/>
        <v>152969.53479340021</v>
      </c>
      <c r="O41" s="21">
        <v>267260.79999999987</v>
      </c>
      <c r="P41" s="22">
        <v>29088.665472000001</v>
      </c>
      <c r="Q41" s="23">
        <v>19710.707686400012</v>
      </c>
      <c r="R41" s="21">
        <v>237742.0799999999</v>
      </c>
      <c r="S41" s="22">
        <v>27972.733132800011</v>
      </c>
      <c r="T41" s="23">
        <v>19318.072094800009</v>
      </c>
      <c r="U41" s="21">
        <v>222197.80000000019</v>
      </c>
      <c r="V41" s="22">
        <v>26143.79314800003</v>
      </c>
      <c r="W41" s="23">
        <v>19290.721412400017</v>
      </c>
      <c r="X41" s="21">
        <v>247493.7600000001</v>
      </c>
      <c r="Y41" s="22">
        <v>28392.484147199968</v>
      </c>
      <c r="Z41" s="23">
        <v>20593.353385600039</v>
      </c>
      <c r="AA41" s="21">
        <v>169940.80000000013</v>
      </c>
      <c r="AB41" s="22">
        <v>19495.608575999977</v>
      </c>
      <c r="AC41" s="23">
        <v>14008.657000400011</v>
      </c>
      <c r="AD41" s="21">
        <v>99719.719999999812</v>
      </c>
      <c r="AE41" s="22">
        <v>11439.846278399997</v>
      </c>
      <c r="AF41" s="23">
        <v>7579.8470347999992</v>
      </c>
      <c r="AG41" s="21">
        <v>110092.36000000007</v>
      </c>
      <c r="AH41" s="22">
        <v>12953.467077599982</v>
      </c>
      <c r="AI41" s="23">
        <v>8941.643784799995</v>
      </c>
      <c r="AJ41" s="21">
        <v>102957.08000000015</v>
      </c>
      <c r="AK41" s="22">
        <v>10079.498132000001</v>
      </c>
      <c r="AL41" s="23">
        <v>6135.5423775999989</v>
      </c>
      <c r="AM41" s="21">
        <v>133322.72000000003</v>
      </c>
      <c r="AN41" s="22">
        <v>13052.294288000001</v>
      </c>
      <c r="AO41" s="23">
        <v>7984.5371228000058</v>
      </c>
      <c r="AP41" s="174">
        <v>217782.44000000015</v>
      </c>
      <c r="AQ41" s="14">
        <v>21320.900875999996</v>
      </c>
      <c r="AR41" s="23">
        <v>13931.390113800016</v>
      </c>
      <c r="AS41" s="174">
        <v>250299.36000000025</v>
      </c>
      <c r="AT41" s="14">
        <v>24504.307344000015</v>
      </c>
      <c r="AU41" s="23">
        <v>15755.42620640001</v>
      </c>
      <c r="AV41" s="174">
        <v>186191.08000000127</v>
      </c>
      <c r="AW41" s="14">
        <v>18228.10673200012</v>
      </c>
      <c r="AX41" s="23">
        <v>11853.226573600112</v>
      </c>
    </row>
    <row r="42" spans="1:50" x14ac:dyDescent="0.25">
      <c r="A42" s="16">
        <v>39</v>
      </c>
      <c r="B42" s="17" t="s">
        <v>777</v>
      </c>
      <c r="C42" s="158">
        <v>138</v>
      </c>
      <c r="D42" s="78">
        <v>0.17</v>
      </c>
      <c r="E42" s="78" t="s">
        <v>292</v>
      </c>
      <c r="F42" s="73">
        <v>40101</v>
      </c>
      <c r="G42" s="73">
        <v>40101</v>
      </c>
      <c r="H42" s="71" t="s">
        <v>319</v>
      </c>
      <c r="I42" s="69">
        <f t="shared" si="5"/>
        <v>922875.84000000008</v>
      </c>
      <c r="J42" s="18">
        <f t="shared" si="6"/>
        <v>104879.46360440001</v>
      </c>
      <c r="K42" s="19">
        <f t="shared" si="2"/>
        <v>0.11364417515188174</v>
      </c>
      <c r="L42" s="11">
        <f t="shared" si="3"/>
        <v>73135.417992359988</v>
      </c>
      <c r="M42" s="12">
        <v>5243.97</v>
      </c>
      <c r="N42" s="127">
        <f t="shared" si="4"/>
        <v>67891.447992359987</v>
      </c>
      <c r="O42" s="21">
        <v>94480.168000000034</v>
      </c>
      <c r="P42" s="22">
        <v>10928.521032560002</v>
      </c>
      <c r="Q42" s="23">
        <v>7577.485454560001</v>
      </c>
      <c r="R42" s="21">
        <v>93597.976000000039</v>
      </c>
      <c r="S42" s="22">
        <v>11704.426898800004</v>
      </c>
      <c r="T42" s="23">
        <v>8309.3559148799995</v>
      </c>
      <c r="U42" s="21">
        <v>100663.0640000001</v>
      </c>
      <c r="V42" s="22">
        <v>12587.916153200014</v>
      </c>
      <c r="W42" s="23">
        <v>9499.8648368799968</v>
      </c>
      <c r="X42" s="21">
        <v>101054.96799999988</v>
      </c>
      <c r="Y42" s="22">
        <v>12320.621698559984</v>
      </c>
      <c r="Z42" s="23">
        <v>9143.0035336000019</v>
      </c>
      <c r="AA42" s="21">
        <v>83569.599999999991</v>
      </c>
      <c r="AB42" s="22">
        <v>10188.805632000001</v>
      </c>
      <c r="AC42" s="23">
        <v>7475.652593439997</v>
      </c>
      <c r="AD42" s="21">
        <v>77860.703999999925</v>
      </c>
      <c r="AE42" s="22">
        <v>9492.777031680007</v>
      </c>
      <c r="AF42" s="23">
        <v>6451.7987156000036</v>
      </c>
      <c r="AG42" s="21">
        <v>49694.000000000015</v>
      </c>
      <c r="AH42" s="22">
        <v>6214.2347000000018</v>
      </c>
      <c r="AI42" s="23">
        <v>4387.2593947200021</v>
      </c>
      <c r="AJ42" s="21">
        <v>56903.463999999964</v>
      </c>
      <c r="AK42" s="22">
        <v>5557.1922942399997</v>
      </c>
      <c r="AL42" s="23">
        <v>3440.3351116000008</v>
      </c>
      <c r="AM42" s="21">
        <v>37116.727999999981</v>
      </c>
      <c r="AN42" s="22">
        <v>3624.81965648</v>
      </c>
      <c r="AO42" s="23">
        <v>2191.9094064799983</v>
      </c>
      <c r="AP42" s="174">
        <v>48264.176000000036</v>
      </c>
      <c r="AQ42" s="14">
        <v>4713.4794281599998</v>
      </c>
      <c r="AR42" s="23">
        <v>3099.2555072400005</v>
      </c>
      <c r="AS42" s="174">
        <v>80000.752000000051</v>
      </c>
      <c r="AT42" s="14">
        <v>7812.8734403199969</v>
      </c>
      <c r="AU42" s="23">
        <v>5037.2619059999961</v>
      </c>
      <c r="AV42" s="174">
        <v>99670.24</v>
      </c>
      <c r="AW42" s="14">
        <v>9733.7956384000008</v>
      </c>
      <c r="AX42" s="23">
        <v>6522.2356173599919</v>
      </c>
    </row>
    <row r="43" spans="1:50" x14ac:dyDescent="0.25">
      <c r="A43" s="16">
        <v>40</v>
      </c>
      <c r="B43" s="17" t="s">
        <v>255</v>
      </c>
      <c r="C43" s="158">
        <v>140</v>
      </c>
      <c r="D43" s="78">
        <v>0.38</v>
      </c>
      <c r="E43" s="78" t="s">
        <v>292</v>
      </c>
      <c r="F43" s="73">
        <v>37995</v>
      </c>
      <c r="G43" s="73">
        <v>39114</v>
      </c>
      <c r="H43" s="71" t="s">
        <v>320</v>
      </c>
      <c r="I43" s="69">
        <f t="shared" si="5"/>
        <v>1362515.3762270396</v>
      </c>
      <c r="J43" s="18">
        <f t="shared" si="6"/>
        <v>156354.62087989168</v>
      </c>
      <c r="K43" s="19">
        <f t="shared" si="2"/>
        <v>0.11475439001125656</v>
      </c>
      <c r="L43" s="11">
        <f t="shared" si="3"/>
        <v>110580.94691598935</v>
      </c>
      <c r="M43" s="12">
        <v>7817.73</v>
      </c>
      <c r="N43" s="127">
        <f t="shared" si="4"/>
        <v>102763.21691598935</v>
      </c>
      <c r="O43" s="21">
        <v>255316.57529391986</v>
      </c>
      <c r="P43" s="22">
        <v>27788.656054990264</v>
      </c>
      <c r="Q43" s="23">
        <v>18848.916355896199</v>
      </c>
      <c r="R43" s="21">
        <v>249541.84808895987</v>
      </c>
      <c r="S43" s="22">
        <v>29361.093846147003</v>
      </c>
      <c r="T43" s="23">
        <v>20335.758244998346</v>
      </c>
      <c r="U43" s="21">
        <v>277029.03009264014</v>
      </c>
      <c r="V43" s="22">
        <v>32595.235680700025</v>
      </c>
      <c r="W43" s="23">
        <v>24130.946434515175</v>
      </c>
      <c r="X43" s="21">
        <v>204872.11250799999</v>
      </c>
      <c r="Y43" s="22">
        <v>23502.928746917787</v>
      </c>
      <c r="Z43" s="23">
        <v>17419.83827260448</v>
      </c>
      <c r="AA43" s="21">
        <v>175241.82651471996</v>
      </c>
      <c r="AB43" s="22">
        <v>20103.742337768665</v>
      </c>
      <c r="AC43" s="23">
        <v>14303.22771732285</v>
      </c>
      <c r="AD43" s="21">
        <v>200513.98372880006</v>
      </c>
      <c r="AE43" s="22">
        <v>23002.964213367944</v>
      </c>
      <c r="AF43" s="23">
        <v>15542.259890652287</v>
      </c>
      <c r="AG43" s="21">
        <v>0</v>
      </c>
      <c r="AH43" s="22">
        <v>0</v>
      </c>
      <c r="AI43" s="23">
        <v>0</v>
      </c>
      <c r="AJ43" s="21">
        <v>0</v>
      </c>
      <c r="AK43" s="22">
        <v>0</v>
      </c>
      <c r="AL43" s="23">
        <v>0</v>
      </c>
      <c r="AM43" s="21">
        <v>0</v>
      </c>
      <c r="AN43" s="22">
        <v>0</v>
      </c>
      <c r="AO43" s="23">
        <v>0</v>
      </c>
      <c r="AP43" s="174">
        <v>0</v>
      </c>
      <c r="AQ43" s="14">
        <v>0</v>
      </c>
      <c r="AR43" s="23">
        <v>0</v>
      </c>
      <c r="AS43" s="174">
        <v>0</v>
      </c>
      <c r="AT43" s="14">
        <v>0</v>
      </c>
      <c r="AU43" s="23">
        <v>0</v>
      </c>
      <c r="AV43" s="174">
        <v>0</v>
      </c>
      <c r="AW43" s="14">
        <v>0</v>
      </c>
      <c r="AX43" s="23">
        <v>0</v>
      </c>
    </row>
    <row r="44" spans="1:50" x14ac:dyDescent="0.25">
      <c r="A44" s="16">
        <v>41</v>
      </c>
      <c r="B44" s="17" t="s">
        <v>256</v>
      </c>
      <c r="C44" s="158">
        <v>139</v>
      </c>
      <c r="D44" s="78">
        <v>0.30199999999999999</v>
      </c>
      <c r="E44" s="78" t="s">
        <v>292</v>
      </c>
      <c r="F44" s="73">
        <v>40056</v>
      </c>
      <c r="G44" s="73">
        <v>40057</v>
      </c>
      <c r="H44" s="71" t="s">
        <v>320</v>
      </c>
      <c r="I44" s="69">
        <f t="shared" si="5"/>
        <v>2402059.3991999999</v>
      </c>
      <c r="J44" s="18">
        <f t="shared" si="6"/>
        <v>265827.67979032808</v>
      </c>
      <c r="K44" s="19">
        <f t="shared" si="2"/>
        <v>0.11066657214174694</v>
      </c>
      <c r="L44" s="11">
        <f t="shared" si="3"/>
        <v>183137.27575913403</v>
      </c>
      <c r="M44" s="12">
        <v>13291.389999999998</v>
      </c>
      <c r="N44" s="127">
        <f t="shared" si="4"/>
        <v>169845.88575913405</v>
      </c>
      <c r="O44" s="21">
        <v>211248.37920000005</v>
      </c>
      <c r="P44" s="22">
        <v>22992.273592128029</v>
      </c>
      <c r="Q44" s="23">
        <v>15593.239046027998</v>
      </c>
      <c r="R44" s="21">
        <v>192998.10959999991</v>
      </c>
      <c r="S44" s="22">
        <v>22708.157575535999</v>
      </c>
      <c r="T44" s="23">
        <v>15709.085619432004</v>
      </c>
      <c r="U44" s="21">
        <v>207827.84640000018</v>
      </c>
      <c r="V44" s="22">
        <v>24453.024407424018</v>
      </c>
      <c r="W44" s="23">
        <v>18091.745911152</v>
      </c>
      <c r="X44" s="21">
        <v>179573.2092000001</v>
      </c>
      <c r="Y44" s="22">
        <v>20600.638559423984</v>
      </c>
      <c r="Z44" s="23">
        <v>15140.328601608016</v>
      </c>
      <c r="AA44" s="21">
        <v>204161.34479999999</v>
      </c>
      <c r="AB44" s="22">
        <v>23421.389475456002</v>
      </c>
      <c r="AC44" s="23">
        <v>16840.456373376011</v>
      </c>
      <c r="AD44" s="21">
        <v>201184.5336000002</v>
      </c>
      <c r="AE44" s="22">
        <v>23079.889694592002</v>
      </c>
      <c r="AF44" s="23">
        <v>15427.23722816398</v>
      </c>
      <c r="AG44" s="21">
        <v>210652.40999999977</v>
      </c>
      <c r="AH44" s="22">
        <v>24785.36256060001</v>
      </c>
      <c r="AI44" s="23">
        <v>17161.44523278001</v>
      </c>
      <c r="AJ44" s="21">
        <v>174875.40479999987</v>
      </c>
      <c r="AK44" s="22">
        <v>18251.74599897601</v>
      </c>
      <c r="AL44" s="23">
        <v>11936.245365216006</v>
      </c>
      <c r="AM44" s="21">
        <v>199098.4176000001</v>
      </c>
      <c r="AN44" s="22">
        <v>20779.901844911994</v>
      </c>
      <c r="AO44" s="23">
        <v>13306.093164119999</v>
      </c>
      <c r="AP44" s="174">
        <v>207889.06079999992</v>
      </c>
      <c r="AQ44" s="14">
        <v>21697.381275696011</v>
      </c>
      <c r="AR44" s="23">
        <v>14711.047106369999</v>
      </c>
      <c r="AS44" s="174">
        <v>204600.29760000008</v>
      </c>
      <c r="AT44" s="14">
        <v>21354.133060512013</v>
      </c>
      <c r="AU44" s="23">
        <v>14222.142794783991</v>
      </c>
      <c r="AV44" s="174">
        <v>207950.38560000004</v>
      </c>
      <c r="AW44" s="14">
        <v>21703.781745071999</v>
      </c>
      <c r="AX44" s="23">
        <v>14998.20931610401</v>
      </c>
    </row>
    <row r="45" spans="1:50" x14ac:dyDescent="0.25">
      <c r="A45" s="16">
        <v>42</v>
      </c>
      <c r="B45" s="17" t="s">
        <v>257</v>
      </c>
      <c r="C45" s="158">
        <v>141</v>
      </c>
      <c r="D45" s="78">
        <v>0.4</v>
      </c>
      <c r="E45" s="78" t="s">
        <v>292</v>
      </c>
      <c r="F45" s="73">
        <v>40959</v>
      </c>
      <c r="G45" s="73">
        <v>40959</v>
      </c>
      <c r="H45" s="71" t="s">
        <v>320</v>
      </c>
      <c r="I45" s="69">
        <f t="shared" si="5"/>
        <v>2374114</v>
      </c>
      <c r="J45" s="18">
        <f t="shared" si="6"/>
        <v>275872.49010000104</v>
      </c>
      <c r="K45" s="19">
        <f t="shared" si="2"/>
        <v>0.11620018672228925</v>
      </c>
      <c r="L45" s="11">
        <f t="shared" si="3"/>
        <v>194405.38490500001</v>
      </c>
      <c r="M45" s="12">
        <v>13793.630000000001</v>
      </c>
      <c r="N45" s="127">
        <f t="shared" si="4"/>
        <v>180611.75490500001</v>
      </c>
      <c r="O45" s="21">
        <v>246977</v>
      </c>
      <c r="P45" s="22">
        <v>26880.976680000011</v>
      </c>
      <c r="Q45" s="23">
        <v>18174.88058999999</v>
      </c>
      <c r="R45" s="21">
        <v>215362</v>
      </c>
      <c r="S45" s="22">
        <v>25339.492920000015</v>
      </c>
      <c r="T45" s="23">
        <v>17564.78821000001</v>
      </c>
      <c r="U45" s="21">
        <v>245275</v>
      </c>
      <c r="V45" s="22">
        <v>28859.056500000057</v>
      </c>
      <c r="W45" s="23">
        <v>21349.914900000003</v>
      </c>
      <c r="X45" s="21">
        <v>208368</v>
      </c>
      <c r="Y45" s="22">
        <v>23903.97696</v>
      </c>
      <c r="Z45" s="23">
        <v>17279.565749999991</v>
      </c>
      <c r="AA45" s="21">
        <v>152170</v>
      </c>
      <c r="AB45" s="22">
        <v>17456.942399999996</v>
      </c>
      <c r="AC45" s="23">
        <v>12630.969449999986</v>
      </c>
      <c r="AD45" s="21">
        <v>77362</v>
      </c>
      <c r="AE45" s="22">
        <v>8874.9686400000082</v>
      </c>
      <c r="AF45" s="23">
        <v>5921.445760000006</v>
      </c>
      <c r="AG45" s="21">
        <v>84978</v>
      </c>
      <c r="AH45" s="22">
        <v>9998.5114799999792</v>
      </c>
      <c r="AI45" s="23">
        <v>6927.1384700000017</v>
      </c>
      <c r="AJ45" s="21">
        <v>141567</v>
      </c>
      <c r="AK45" s="22">
        <v>16656.773220000017</v>
      </c>
      <c r="AL45" s="23">
        <v>11196.626809999996</v>
      </c>
      <c r="AM45" s="21">
        <v>243396</v>
      </c>
      <c r="AN45" s="22">
        <v>28637.973360000215</v>
      </c>
      <c r="AO45" s="23">
        <v>19494.928960000001</v>
      </c>
      <c r="AP45" s="174">
        <v>255078</v>
      </c>
      <c r="AQ45" s="14">
        <v>30012.477480000263</v>
      </c>
      <c r="AR45" s="23">
        <v>21454.562415000011</v>
      </c>
      <c r="AS45" s="174">
        <v>247487</v>
      </c>
      <c r="AT45" s="14">
        <v>29119.32042000028</v>
      </c>
      <c r="AU45" s="23">
        <v>20508.263809999997</v>
      </c>
      <c r="AV45" s="174">
        <v>256094</v>
      </c>
      <c r="AW45" s="14">
        <v>30132.020040000229</v>
      </c>
      <c r="AX45" s="23">
        <v>21902.29977999999</v>
      </c>
    </row>
    <row r="46" spans="1:50" x14ac:dyDescent="0.25">
      <c r="A46" s="16">
        <v>43</v>
      </c>
      <c r="B46" s="17" t="s">
        <v>258</v>
      </c>
      <c r="C46" s="158">
        <v>144</v>
      </c>
      <c r="D46" s="78">
        <v>0.6</v>
      </c>
      <c r="E46" s="78" t="s">
        <v>292</v>
      </c>
      <c r="F46" s="73">
        <v>40687</v>
      </c>
      <c r="G46" s="73">
        <v>40687</v>
      </c>
      <c r="H46" s="71" t="s">
        <v>321</v>
      </c>
      <c r="I46" s="69">
        <f t="shared" si="5"/>
        <v>4183589.100000001</v>
      </c>
      <c r="J46" s="18">
        <f t="shared" si="6"/>
        <v>452211.68691350007</v>
      </c>
      <c r="K46" s="19">
        <f t="shared" si="2"/>
        <v>0.1080918025418653</v>
      </c>
      <c r="L46" s="11">
        <f t="shared" si="3"/>
        <v>308160.02020724997</v>
      </c>
      <c r="M46" s="12">
        <v>22610.589999999997</v>
      </c>
      <c r="N46" s="127">
        <f t="shared" si="4"/>
        <v>285549.43020724994</v>
      </c>
      <c r="O46" s="24">
        <v>432802.65000000055</v>
      </c>
      <c r="P46" s="25">
        <v>45232.204951500164</v>
      </c>
      <c r="Q46" s="26">
        <v>30032.070143500016</v>
      </c>
      <c r="R46" s="24">
        <v>386410.89999999979</v>
      </c>
      <c r="S46" s="25">
        <v>43656.703482000012</v>
      </c>
      <c r="T46" s="26">
        <v>29635.511366999992</v>
      </c>
      <c r="U46" s="24">
        <v>431592.60000000027</v>
      </c>
      <c r="V46" s="25">
        <v>48761.331948000086</v>
      </c>
      <c r="W46" s="26">
        <v>35532.512691499935</v>
      </c>
      <c r="X46" s="24">
        <v>419081.89999999997</v>
      </c>
      <c r="Y46" s="25">
        <v>46166.062104000004</v>
      </c>
      <c r="Z46" s="26">
        <v>32999.66206049997</v>
      </c>
      <c r="AA46" s="24">
        <v>420777.79999999993</v>
      </c>
      <c r="AB46" s="25">
        <v>46352.88244799996</v>
      </c>
      <c r="AC46" s="26">
        <v>32686.469113499999</v>
      </c>
      <c r="AD46" s="24">
        <v>380558.65</v>
      </c>
      <c r="AE46" s="25">
        <v>41922.340883999968</v>
      </c>
      <c r="AF46" s="26">
        <v>27106.440856500001</v>
      </c>
      <c r="AG46" s="24">
        <v>271458.40000000002</v>
      </c>
      <c r="AH46" s="25">
        <v>30669.370031999912</v>
      </c>
      <c r="AI46" s="26">
        <v>21148.004575500017</v>
      </c>
      <c r="AJ46" s="24">
        <v>301033.85000000033</v>
      </c>
      <c r="AK46" s="25">
        <v>31223.230922000006</v>
      </c>
      <c r="AL46" s="26">
        <v>20102.60685750001</v>
      </c>
      <c r="AM46" s="24">
        <v>272364.34999999986</v>
      </c>
      <c r="AN46" s="25">
        <v>28249.630381999974</v>
      </c>
      <c r="AO46" s="26">
        <v>17989.200955000004</v>
      </c>
      <c r="AP46" s="174">
        <v>303732.7000000003</v>
      </c>
      <c r="AQ46" s="14">
        <v>31503.155643999962</v>
      </c>
      <c r="AR46" s="26">
        <v>21361.430612249998</v>
      </c>
      <c r="AS46" s="174">
        <v>276351.60000000015</v>
      </c>
      <c r="AT46" s="14">
        <v>28663.187952</v>
      </c>
      <c r="AU46" s="26">
        <v>19026.294567499994</v>
      </c>
      <c r="AV46" s="174">
        <v>287423.70000000007</v>
      </c>
      <c r="AW46" s="14">
        <v>29811.586163999964</v>
      </c>
      <c r="AX46" s="26">
        <v>20539.816407000031</v>
      </c>
    </row>
    <row r="47" spans="1:50" x14ac:dyDescent="0.25">
      <c r="A47" s="16">
        <v>44</v>
      </c>
      <c r="B47" s="27" t="s">
        <v>259</v>
      </c>
      <c r="C47" s="159">
        <v>146</v>
      </c>
      <c r="D47" s="78">
        <v>0.38</v>
      </c>
      <c r="E47" s="78" t="s">
        <v>292</v>
      </c>
      <c r="F47" s="73">
        <v>40662</v>
      </c>
      <c r="G47" s="73">
        <v>40664</v>
      </c>
      <c r="H47" s="71" t="s">
        <v>322</v>
      </c>
      <c r="I47" s="69">
        <f t="shared" si="5"/>
        <v>1561885.75</v>
      </c>
      <c r="J47" s="18">
        <f t="shared" si="6"/>
        <v>181032.49727249995</v>
      </c>
      <c r="K47" s="19">
        <f t="shared" si="2"/>
        <v>0.11590636336396561</v>
      </c>
      <c r="L47" s="11">
        <f t="shared" si="3"/>
        <v>127601.7961925</v>
      </c>
      <c r="M47" s="12">
        <v>27154.89</v>
      </c>
      <c r="N47" s="127">
        <f t="shared" si="4"/>
        <v>100446.9061925</v>
      </c>
      <c r="O47" s="21">
        <v>227383.125</v>
      </c>
      <c r="P47" s="22">
        <v>24748.379324999969</v>
      </c>
      <c r="Q47" s="23">
        <v>16779.170627500003</v>
      </c>
      <c r="R47" s="21">
        <v>213817.375</v>
      </c>
      <c r="S47" s="22">
        <v>25157.752342499985</v>
      </c>
      <c r="T47" s="23">
        <v>17327.07044</v>
      </c>
      <c r="U47" s="21">
        <v>182053.375</v>
      </c>
      <c r="V47" s="22">
        <v>21420.400102500033</v>
      </c>
      <c r="W47" s="23">
        <v>15796.742277499985</v>
      </c>
      <c r="X47" s="21">
        <v>119053.75</v>
      </c>
      <c r="Y47" s="22">
        <v>13657.846199999962</v>
      </c>
      <c r="Z47" s="23">
        <v>9913.3657074999883</v>
      </c>
      <c r="AA47" s="21">
        <v>94549.375</v>
      </c>
      <c r="AB47" s="22">
        <v>10846.704299999999</v>
      </c>
      <c r="AC47" s="23">
        <v>7786.7870675000058</v>
      </c>
      <c r="AD47" s="21">
        <v>35873.375</v>
      </c>
      <c r="AE47" s="22">
        <v>4115.3935799999981</v>
      </c>
      <c r="AF47" s="23">
        <v>2705.6184349999985</v>
      </c>
      <c r="AG47" s="21">
        <v>44913.875</v>
      </c>
      <c r="AH47" s="22">
        <v>5284.5665325000082</v>
      </c>
      <c r="AI47" s="23">
        <v>3620.8044687499973</v>
      </c>
      <c r="AJ47" s="21">
        <v>42183.25</v>
      </c>
      <c r="AK47" s="22">
        <v>4963.2811950000005</v>
      </c>
      <c r="AL47" s="23">
        <v>3392.5867087500033</v>
      </c>
      <c r="AM47" s="21">
        <v>39623.125</v>
      </c>
      <c r="AN47" s="22">
        <v>4662.056887499989</v>
      </c>
      <c r="AO47" s="23">
        <v>3154.2347575000008</v>
      </c>
      <c r="AP47" s="174">
        <v>164884.5</v>
      </c>
      <c r="AQ47" s="14">
        <v>19400.310269999998</v>
      </c>
      <c r="AR47" s="23">
        <v>13773.033852500012</v>
      </c>
      <c r="AS47" s="174">
        <v>189360.125</v>
      </c>
      <c r="AT47" s="14">
        <v>22280.1123075</v>
      </c>
      <c r="AU47" s="23">
        <v>15622.604342499995</v>
      </c>
      <c r="AV47" s="174">
        <v>208190.5</v>
      </c>
      <c r="AW47" s="14">
        <v>24495.694229999994</v>
      </c>
      <c r="AX47" s="23">
        <v>17729.77750750001</v>
      </c>
    </row>
    <row r="48" spans="1:50" x14ac:dyDescent="0.25">
      <c r="A48" s="16">
        <v>45</v>
      </c>
      <c r="B48" s="17" t="s">
        <v>260</v>
      </c>
      <c r="C48" s="158">
        <v>160</v>
      </c>
      <c r="D48" s="78">
        <v>0.495</v>
      </c>
      <c r="E48" s="78" t="s">
        <v>292</v>
      </c>
      <c r="F48" s="73">
        <v>37062</v>
      </c>
      <c r="G48" s="73">
        <v>39783</v>
      </c>
      <c r="H48" s="71" t="s">
        <v>323</v>
      </c>
      <c r="I48" s="69">
        <f t="shared" si="5"/>
        <v>1880735.5400000005</v>
      </c>
      <c r="J48" s="18">
        <f t="shared" si="6"/>
        <v>207136.48607000004</v>
      </c>
      <c r="K48" s="19">
        <f t="shared" si="2"/>
        <v>0.11013589187026263</v>
      </c>
      <c r="L48" s="11">
        <f t="shared" si="3"/>
        <v>143235.14601750002</v>
      </c>
      <c r="M48" s="12">
        <v>10356.829999999998</v>
      </c>
      <c r="N48" s="127">
        <f t="shared" si="4"/>
        <v>132878.31601750004</v>
      </c>
      <c r="O48" s="21">
        <v>349901.26000000018</v>
      </c>
      <c r="P48" s="22">
        <v>36568.180682600054</v>
      </c>
      <c r="Q48" s="23">
        <v>24246.727309200032</v>
      </c>
      <c r="R48" s="21">
        <v>324805.31999999983</v>
      </c>
      <c r="S48" s="22">
        <v>36696.505053600005</v>
      </c>
      <c r="T48" s="23">
        <v>24917.462860199961</v>
      </c>
      <c r="U48" s="21">
        <v>360159.60999999958</v>
      </c>
      <c r="V48" s="22">
        <v>40690.832737800025</v>
      </c>
      <c r="W48" s="23">
        <v>29651.107509900019</v>
      </c>
      <c r="X48" s="21">
        <v>347886.22000000061</v>
      </c>
      <c r="Y48" s="22">
        <v>38323.145995199942</v>
      </c>
      <c r="Z48" s="23">
        <v>27394.477179300011</v>
      </c>
      <c r="AA48" s="21">
        <v>174129.29</v>
      </c>
      <c r="AB48" s="22">
        <v>19182.0825864</v>
      </c>
      <c r="AC48" s="23">
        <v>13718.303550299999</v>
      </c>
      <c r="AD48" s="21">
        <v>323853.8400000002</v>
      </c>
      <c r="AE48" s="22">
        <v>35675.739014400024</v>
      </c>
      <c r="AF48" s="23">
        <v>23307.067608600002</v>
      </c>
      <c r="AG48" s="21">
        <v>0</v>
      </c>
      <c r="AH48" s="22">
        <v>0</v>
      </c>
      <c r="AI48" s="23">
        <v>0</v>
      </c>
      <c r="AJ48" s="21">
        <v>0</v>
      </c>
      <c r="AK48" s="22">
        <v>0</v>
      </c>
      <c r="AL48" s="23">
        <v>0</v>
      </c>
      <c r="AM48" s="21">
        <v>0</v>
      </c>
      <c r="AN48" s="22">
        <v>0</v>
      </c>
      <c r="AO48" s="23">
        <v>0</v>
      </c>
      <c r="AP48" s="174">
        <v>0</v>
      </c>
      <c r="AQ48" s="14">
        <v>0</v>
      </c>
      <c r="AR48" s="23">
        <v>0</v>
      </c>
      <c r="AS48" s="174">
        <v>0</v>
      </c>
      <c r="AT48" s="14">
        <v>0</v>
      </c>
      <c r="AU48" s="23">
        <v>0</v>
      </c>
      <c r="AV48" s="174">
        <v>0</v>
      </c>
      <c r="AW48" s="14">
        <v>0</v>
      </c>
      <c r="AX48" s="23">
        <v>0</v>
      </c>
    </row>
    <row r="49" spans="1:50" x14ac:dyDescent="0.25">
      <c r="A49" s="16">
        <v>46</v>
      </c>
      <c r="B49" s="17" t="s">
        <v>778</v>
      </c>
      <c r="C49" s="158">
        <v>162</v>
      </c>
      <c r="D49" s="78">
        <v>0.15</v>
      </c>
      <c r="E49" s="78" t="s">
        <v>292</v>
      </c>
      <c r="F49" s="73">
        <v>37628</v>
      </c>
      <c r="G49" s="73">
        <v>39264</v>
      </c>
      <c r="H49" s="71" t="s">
        <v>324</v>
      </c>
      <c r="I49" s="69">
        <f t="shared" si="5"/>
        <v>630709.29600000056</v>
      </c>
      <c r="J49" s="18">
        <f t="shared" si="6"/>
        <v>78720.787504959953</v>
      </c>
      <c r="K49" s="19">
        <f t="shared" si="2"/>
        <v>0.12481310804234584</v>
      </c>
      <c r="L49" s="11">
        <f t="shared" ref="L49:L66" si="7">Q49+T49+W49+Z49+AC49+AF49+AI49+AL49+AO49+AR49+AU49+AX49</f>
        <v>57282.463441199994</v>
      </c>
      <c r="M49" s="12">
        <v>3936.0400000000004</v>
      </c>
      <c r="N49" s="127">
        <f t="shared" si="4"/>
        <v>53346.423441199993</v>
      </c>
      <c r="O49" s="21">
        <v>108317.44799999996</v>
      </c>
      <c r="P49" s="22">
        <v>12831.284890080013</v>
      </c>
      <c r="Q49" s="23">
        <v>9022.7753096799934</v>
      </c>
      <c r="R49" s="21">
        <v>98501.896000000168</v>
      </c>
      <c r="S49" s="22">
        <v>12614.152801759987</v>
      </c>
      <c r="T49" s="23">
        <v>9048.6390246399969</v>
      </c>
      <c r="U49" s="21">
        <v>108890.75199999999</v>
      </c>
      <c r="V49" s="22">
        <v>13944.549701119993</v>
      </c>
      <c r="W49" s="23">
        <v>10607.317207520002</v>
      </c>
      <c r="X49" s="21">
        <v>105008.56000000016</v>
      </c>
      <c r="Y49" s="22">
        <v>13111.368801600005</v>
      </c>
      <c r="Z49" s="23">
        <v>9819.3619968000021</v>
      </c>
      <c r="AA49" s="21">
        <v>107919.84000000016</v>
      </c>
      <c r="AB49" s="22">
        <v>13474.871222399979</v>
      </c>
      <c r="AC49" s="23">
        <v>9974.8617916800067</v>
      </c>
      <c r="AD49" s="21">
        <v>102070.80000000006</v>
      </c>
      <c r="AE49" s="22">
        <v>12744.560087999982</v>
      </c>
      <c r="AF49" s="23">
        <v>8809.508110879995</v>
      </c>
      <c r="AG49" s="21">
        <v>0</v>
      </c>
      <c r="AH49" s="22">
        <v>0</v>
      </c>
      <c r="AI49" s="23">
        <v>0</v>
      </c>
      <c r="AJ49" s="21">
        <v>0</v>
      </c>
      <c r="AK49" s="22">
        <v>0</v>
      </c>
      <c r="AL49" s="23">
        <v>0</v>
      </c>
      <c r="AM49" s="21">
        <v>0</v>
      </c>
      <c r="AN49" s="22">
        <v>0</v>
      </c>
      <c r="AO49" s="23">
        <v>0</v>
      </c>
      <c r="AP49" s="174">
        <v>0</v>
      </c>
      <c r="AQ49" s="14">
        <v>0</v>
      </c>
      <c r="AR49" s="23">
        <v>0</v>
      </c>
      <c r="AS49" s="174">
        <v>0</v>
      </c>
      <c r="AT49" s="14">
        <v>0</v>
      </c>
      <c r="AU49" s="23">
        <v>0</v>
      </c>
      <c r="AV49" s="174">
        <v>0</v>
      </c>
      <c r="AW49" s="14">
        <v>0</v>
      </c>
      <c r="AX49" s="23">
        <v>0</v>
      </c>
    </row>
    <row r="50" spans="1:50" x14ac:dyDescent="0.25">
      <c r="A50" s="16">
        <v>47</v>
      </c>
      <c r="B50" s="17" t="s">
        <v>779</v>
      </c>
      <c r="C50" s="158">
        <v>163</v>
      </c>
      <c r="D50" s="78">
        <v>0.17</v>
      </c>
      <c r="E50" s="78" t="s">
        <v>292</v>
      </c>
      <c r="F50" s="73">
        <v>39888</v>
      </c>
      <c r="G50" s="73">
        <v>39888</v>
      </c>
      <c r="H50" s="71" t="s">
        <v>325</v>
      </c>
      <c r="I50" s="69">
        <f t="shared" si="5"/>
        <v>1164382.5</v>
      </c>
      <c r="J50" s="18">
        <f t="shared" si="6"/>
        <v>117591.84003074995</v>
      </c>
      <c r="K50" s="19">
        <f t="shared" si="2"/>
        <v>0.10099073116501661</v>
      </c>
      <c r="L50" s="11">
        <f t="shared" si="7"/>
        <v>77138.668156374988</v>
      </c>
      <c r="M50" s="12">
        <v>5879.59</v>
      </c>
      <c r="N50" s="127">
        <f t="shared" si="4"/>
        <v>71259.078156374992</v>
      </c>
      <c r="O50" s="21">
        <v>98184.474999999817</v>
      </c>
      <c r="P50" s="22">
        <v>11356.99822325001</v>
      </c>
      <c r="Q50" s="23">
        <v>7904.7503352500007</v>
      </c>
      <c r="R50" s="21">
        <v>93777.975000000035</v>
      </c>
      <c r="S50" s="22">
        <v>11726.935773749996</v>
      </c>
      <c r="T50" s="23">
        <v>8308.898703249999</v>
      </c>
      <c r="U50" s="21">
        <v>93005.025000000052</v>
      </c>
      <c r="V50" s="22">
        <v>11630.278376250004</v>
      </c>
      <c r="W50" s="23">
        <v>8772.9583129999864</v>
      </c>
      <c r="X50" s="21">
        <v>84974.650000000009</v>
      </c>
      <c r="Y50" s="22">
        <v>10360.109328000024</v>
      </c>
      <c r="Z50" s="23">
        <v>7682.0153802500035</v>
      </c>
      <c r="AA50" s="21">
        <v>98320.974999999977</v>
      </c>
      <c r="AB50" s="22">
        <v>11987.293272000012</v>
      </c>
      <c r="AC50" s="23">
        <v>8795.8779774999985</v>
      </c>
      <c r="AD50" s="21">
        <v>91991.375000000102</v>
      </c>
      <c r="AE50" s="22">
        <v>11215.588439999976</v>
      </c>
      <c r="AF50" s="23">
        <v>7661.0854207499988</v>
      </c>
      <c r="AG50" s="21">
        <v>91291.8</v>
      </c>
      <c r="AH50" s="22">
        <v>11416.039590000024</v>
      </c>
      <c r="AI50" s="23">
        <v>8107.6392542500089</v>
      </c>
      <c r="AJ50" s="21">
        <v>93514.950000000055</v>
      </c>
      <c r="AK50" s="22">
        <v>6910.7548049999959</v>
      </c>
      <c r="AL50" s="23">
        <v>3429.7768367500003</v>
      </c>
      <c r="AM50" s="21">
        <v>99042.999999999956</v>
      </c>
      <c r="AN50" s="22">
        <v>7319.2777000000124</v>
      </c>
      <c r="AO50" s="23">
        <v>3590.0861492499976</v>
      </c>
      <c r="AP50" s="174">
        <v>107732.70000000007</v>
      </c>
      <c r="AQ50" s="14">
        <v>7961.4465299999765</v>
      </c>
      <c r="AR50" s="23">
        <v>4323.5321653750016</v>
      </c>
      <c r="AS50" s="174">
        <v>104026.12499999993</v>
      </c>
      <c r="AT50" s="14">
        <v>7687.5306374999664</v>
      </c>
      <c r="AU50" s="23">
        <v>4044.1659382499929</v>
      </c>
      <c r="AV50" s="174">
        <v>108519.44999999995</v>
      </c>
      <c r="AW50" s="14">
        <v>8019.5873549999715</v>
      </c>
      <c r="AX50" s="23">
        <v>4517.8816824999976</v>
      </c>
    </row>
    <row r="51" spans="1:50" x14ac:dyDescent="0.25">
      <c r="A51" s="16">
        <v>48</v>
      </c>
      <c r="B51" s="17" t="s">
        <v>261</v>
      </c>
      <c r="C51" s="158">
        <v>171</v>
      </c>
      <c r="D51" s="78">
        <v>0.35</v>
      </c>
      <c r="E51" s="78" t="s">
        <v>292</v>
      </c>
      <c r="F51" s="73">
        <v>40486</v>
      </c>
      <c r="G51" s="73">
        <v>40486</v>
      </c>
      <c r="H51" s="71" t="s">
        <v>326</v>
      </c>
      <c r="I51" s="69">
        <f t="shared" si="5"/>
        <v>1842403.0699999996</v>
      </c>
      <c r="J51" s="18">
        <f t="shared" si="6"/>
        <v>213374.19144239998</v>
      </c>
      <c r="K51" s="19">
        <f t="shared" si="2"/>
        <v>0.11581298083833524</v>
      </c>
      <c r="L51" s="11">
        <f t="shared" si="7"/>
        <v>147514.44365150001</v>
      </c>
      <c r="M51" s="12">
        <v>32006.14</v>
      </c>
      <c r="N51" s="127">
        <f t="shared" si="4"/>
        <v>115508.30365150001</v>
      </c>
      <c r="O51" s="21">
        <v>217068.15999999983</v>
      </c>
      <c r="P51" s="22">
        <v>23625.698534400006</v>
      </c>
      <c r="Q51" s="23">
        <v>15815.96026539999</v>
      </c>
      <c r="R51" s="21">
        <v>196140.89999999994</v>
      </c>
      <c r="S51" s="22">
        <v>23077.938294000011</v>
      </c>
      <c r="T51" s="23">
        <v>15748.411113599996</v>
      </c>
      <c r="U51" s="21">
        <v>169473.71000000008</v>
      </c>
      <c r="V51" s="22">
        <v>19940.276718599998</v>
      </c>
      <c r="W51" s="23">
        <v>14517.272006700015</v>
      </c>
      <c r="X51" s="21">
        <v>148556.87000000008</v>
      </c>
      <c r="Y51" s="22">
        <v>17042.444126399991</v>
      </c>
      <c r="Z51" s="23">
        <v>12157.923344300003</v>
      </c>
      <c r="AA51" s="21">
        <v>180980.88000000018</v>
      </c>
      <c r="AB51" s="22">
        <v>20762.126553600006</v>
      </c>
      <c r="AC51" s="23">
        <v>14823.962987299987</v>
      </c>
      <c r="AD51" s="21">
        <v>176725.03999999986</v>
      </c>
      <c r="AE51" s="22">
        <v>20273.896588800002</v>
      </c>
      <c r="AF51" s="23">
        <v>13403.479352499993</v>
      </c>
      <c r="AG51" s="21">
        <v>71465.530000000042</v>
      </c>
      <c r="AH51" s="22">
        <v>8408.6342597999974</v>
      </c>
      <c r="AI51" s="23">
        <v>5816.5471601999989</v>
      </c>
      <c r="AJ51" s="21">
        <v>104885.15999999987</v>
      </c>
      <c r="AK51" s="22">
        <v>12340.787925599992</v>
      </c>
      <c r="AL51" s="23">
        <v>8394.3645055999932</v>
      </c>
      <c r="AM51" s="21">
        <v>174452.33999999991</v>
      </c>
      <c r="AN51" s="22">
        <v>20526.062324400023</v>
      </c>
      <c r="AO51" s="23">
        <v>13925.623256700002</v>
      </c>
      <c r="AP51" s="174">
        <v>97687.419999999984</v>
      </c>
      <c r="AQ51" s="14">
        <v>11493.901837199997</v>
      </c>
      <c r="AR51" s="23">
        <v>8036.4049307000005</v>
      </c>
      <c r="AS51" s="174">
        <v>117365.47000000007</v>
      </c>
      <c r="AT51" s="14">
        <v>13809.221200199989</v>
      </c>
      <c r="AU51" s="23">
        <v>9224.9987251000039</v>
      </c>
      <c r="AV51" s="174">
        <v>187601.59000000014</v>
      </c>
      <c r="AW51" s="14">
        <v>22073.203079399977</v>
      </c>
      <c r="AX51" s="23">
        <v>15649.496003400012</v>
      </c>
    </row>
    <row r="52" spans="1:50" x14ac:dyDescent="0.25">
      <c r="A52" s="16">
        <v>49</v>
      </c>
      <c r="B52" s="17" t="s">
        <v>262</v>
      </c>
      <c r="C52" s="158">
        <v>173</v>
      </c>
      <c r="D52" s="78">
        <v>3.8959999999999999</v>
      </c>
      <c r="E52" s="78" t="s">
        <v>292</v>
      </c>
      <c r="F52" s="73">
        <v>41603</v>
      </c>
      <c r="G52" s="73">
        <v>41603</v>
      </c>
      <c r="H52" s="71" t="s">
        <v>589</v>
      </c>
      <c r="I52" s="69">
        <f t="shared" si="5"/>
        <v>20879097.199999996</v>
      </c>
      <c r="J52" s="18">
        <f t="shared" si="6"/>
        <v>1925572.7806539948</v>
      </c>
      <c r="K52" s="19">
        <f t="shared" si="2"/>
        <v>9.2224906192495487E-2</v>
      </c>
      <c r="L52" s="11">
        <f t="shared" si="7"/>
        <v>1200719.9011210003</v>
      </c>
      <c r="M52" s="12">
        <v>96278.640000000014</v>
      </c>
      <c r="N52" s="127">
        <f t="shared" si="4"/>
        <v>1104441.2611210002</v>
      </c>
      <c r="O52" s="21">
        <v>2011030.5999999994</v>
      </c>
      <c r="P52" s="22">
        <v>172727.41823400103</v>
      </c>
      <c r="Q52" s="23">
        <v>103221.93105000007</v>
      </c>
      <c r="R52" s="21">
        <v>2521332.0000000005</v>
      </c>
      <c r="S52" s="22">
        <v>235542.83543999825</v>
      </c>
      <c r="T52" s="23">
        <v>144246.2004919998</v>
      </c>
      <c r="U52" s="21">
        <v>2498636.9999999995</v>
      </c>
      <c r="V52" s="22">
        <v>233422.66853999859</v>
      </c>
      <c r="W52" s="23">
        <v>156174.25855599984</v>
      </c>
      <c r="X52" s="21">
        <v>1481828.7999999977</v>
      </c>
      <c r="Y52" s="22">
        <v>134713.05620800005</v>
      </c>
      <c r="Z52" s="23">
        <v>86626.403824000037</v>
      </c>
      <c r="AA52" s="21">
        <v>1435990.5999999996</v>
      </c>
      <c r="AB52" s="22">
        <v>130545.90544600027</v>
      </c>
      <c r="AC52" s="23">
        <v>82795.046959999963</v>
      </c>
      <c r="AD52" s="21">
        <v>990315.80000000063</v>
      </c>
      <c r="AE52" s="22">
        <v>90029.609378000227</v>
      </c>
      <c r="AF52" s="23">
        <v>47223.536852000027</v>
      </c>
      <c r="AG52" s="21">
        <v>712108.40000000119</v>
      </c>
      <c r="AH52" s="22">
        <v>66525.166728000055</v>
      </c>
      <c r="AI52" s="23">
        <v>39055.49005800001</v>
      </c>
      <c r="AJ52" s="21">
        <v>540900.80000000028</v>
      </c>
      <c r="AK52" s="22">
        <v>50530.952736000094</v>
      </c>
      <c r="AL52" s="23">
        <v>28946.152070000029</v>
      </c>
      <c r="AM52" s="21">
        <v>838861.00000000058</v>
      </c>
      <c r="AN52" s="22">
        <v>78366.394620000036</v>
      </c>
      <c r="AO52" s="23">
        <v>44795.841293999962</v>
      </c>
      <c r="AP52" s="174">
        <v>2481678.3999999962</v>
      </c>
      <c r="AQ52" s="14">
        <v>231838.39612799909</v>
      </c>
      <c r="AR52" s="23">
        <v>146536.18569900034</v>
      </c>
      <c r="AS52" s="174">
        <v>2618073.3999999934</v>
      </c>
      <c r="AT52" s="14">
        <v>244580.41702799904</v>
      </c>
      <c r="AU52" s="23">
        <v>152928.96186400036</v>
      </c>
      <c r="AV52" s="174">
        <v>2748340.4000000064</v>
      </c>
      <c r="AW52" s="14">
        <v>256749.96016799827</v>
      </c>
      <c r="AX52" s="23">
        <v>168169.89240199976</v>
      </c>
    </row>
    <row r="53" spans="1:50" x14ac:dyDescent="0.25">
      <c r="A53" s="16">
        <v>50</v>
      </c>
      <c r="B53" s="17" t="s">
        <v>780</v>
      </c>
      <c r="C53" s="158">
        <v>182</v>
      </c>
      <c r="D53" s="78">
        <v>0.4</v>
      </c>
      <c r="E53" s="78" t="s">
        <v>292</v>
      </c>
      <c r="F53" s="73">
        <v>41110</v>
      </c>
      <c r="G53" s="73">
        <v>41110</v>
      </c>
      <c r="H53" s="71" t="s">
        <v>327</v>
      </c>
      <c r="I53" s="69">
        <f t="shared" si="5"/>
        <v>2427877.6999999983</v>
      </c>
      <c r="J53" s="18">
        <f t="shared" si="6"/>
        <v>281539.76351400034</v>
      </c>
      <c r="K53" s="19">
        <f t="shared" si="2"/>
        <v>0.11596126259325193</v>
      </c>
      <c r="L53" s="11">
        <f t="shared" si="7"/>
        <v>198321.47170399997</v>
      </c>
      <c r="M53" s="12">
        <v>14077.01</v>
      </c>
      <c r="N53" s="127">
        <f t="shared" si="4"/>
        <v>184244.46170399996</v>
      </c>
      <c r="O53" s="21">
        <v>289241.10000000003</v>
      </c>
      <c r="P53" s="22">
        <v>31481.001323999953</v>
      </c>
      <c r="Q53" s="23">
        <v>21307.318838999992</v>
      </c>
      <c r="R53" s="21">
        <v>241551.9999999998</v>
      </c>
      <c r="S53" s="22">
        <v>28421.008320000001</v>
      </c>
      <c r="T53" s="23">
        <v>19689.217508999991</v>
      </c>
      <c r="U53" s="21">
        <v>286030.69999999966</v>
      </c>
      <c r="V53" s="22">
        <v>33654.372162000182</v>
      </c>
      <c r="W53" s="23">
        <v>24870.800018999969</v>
      </c>
      <c r="X53" s="21">
        <v>267792.09999999986</v>
      </c>
      <c r="Y53" s="22">
        <v>30721.109711999998</v>
      </c>
      <c r="Z53" s="23">
        <v>22249.661635000008</v>
      </c>
      <c r="AA53" s="21">
        <v>163710.20000000004</v>
      </c>
      <c r="AB53" s="22">
        <v>18780.834144000011</v>
      </c>
      <c r="AC53" s="23">
        <v>13415.193599000002</v>
      </c>
      <c r="AD53" s="21">
        <v>103606.59999999989</v>
      </c>
      <c r="AE53" s="22">
        <v>11885.749152000079</v>
      </c>
      <c r="AF53" s="23">
        <v>7712.3445219999994</v>
      </c>
      <c r="AG53" s="21">
        <v>102966.09999999987</v>
      </c>
      <c r="AH53" s="22">
        <v>12114.991325999999</v>
      </c>
      <c r="AI53" s="23">
        <v>8356.4830199999997</v>
      </c>
      <c r="AJ53" s="21">
        <v>100260.10000000012</v>
      </c>
      <c r="AK53" s="22">
        <v>11796.603365999987</v>
      </c>
      <c r="AL53" s="23">
        <v>7984.0183509999988</v>
      </c>
      <c r="AM53" s="21">
        <v>104913.29999999993</v>
      </c>
      <c r="AN53" s="22">
        <v>12344.098877999975</v>
      </c>
      <c r="AO53" s="23">
        <v>8323.0002580000018</v>
      </c>
      <c r="AP53" s="174">
        <v>248243.39999999997</v>
      </c>
      <c r="AQ53" s="14">
        <v>29208.31844400004</v>
      </c>
      <c r="AR53" s="23">
        <v>20778.985722999994</v>
      </c>
      <c r="AS53" s="174">
        <v>274803.19999999978</v>
      </c>
      <c r="AT53" s="14">
        <v>32333.344511999989</v>
      </c>
      <c r="AU53" s="23">
        <v>22726.693163000004</v>
      </c>
      <c r="AV53" s="174">
        <v>244758.89999999927</v>
      </c>
      <c r="AW53" s="14">
        <v>28798.332174000112</v>
      </c>
      <c r="AX53" s="23">
        <v>20907.755065999972</v>
      </c>
    </row>
    <row r="54" spans="1:50" x14ac:dyDescent="0.25">
      <c r="A54" s="16">
        <v>51</v>
      </c>
      <c r="B54" s="17" t="s">
        <v>781</v>
      </c>
      <c r="C54" s="158">
        <v>183</v>
      </c>
      <c r="D54" s="78">
        <v>0.32</v>
      </c>
      <c r="E54" s="78" t="s">
        <v>292</v>
      </c>
      <c r="F54" s="73">
        <v>41081</v>
      </c>
      <c r="G54" s="73">
        <v>41081</v>
      </c>
      <c r="H54" s="71" t="s">
        <v>328</v>
      </c>
      <c r="I54" s="69">
        <f t="shared" si="5"/>
        <v>1718244.0240000002</v>
      </c>
      <c r="J54" s="18">
        <f t="shared" si="6"/>
        <v>199440.7560936001</v>
      </c>
      <c r="K54" s="19">
        <f t="shared" si="2"/>
        <v>0.11607242819288867</v>
      </c>
      <c r="L54" s="11">
        <f t="shared" si="7"/>
        <v>140603.88036863998</v>
      </c>
      <c r="M54" s="12">
        <v>9972.0600000000013</v>
      </c>
      <c r="N54" s="127">
        <f t="shared" si="4"/>
        <v>130631.82036863998</v>
      </c>
      <c r="O54" s="21">
        <v>189841.75199999986</v>
      </c>
      <c r="P54" s="22">
        <v>20662.376287679985</v>
      </c>
      <c r="Q54" s="23">
        <v>13929.875270999984</v>
      </c>
      <c r="R54" s="21">
        <v>198015.46800000017</v>
      </c>
      <c r="S54" s="22">
        <v>23298.499964880022</v>
      </c>
      <c r="T54" s="23">
        <v>16072.960670040002</v>
      </c>
      <c r="U54" s="21">
        <v>205510.2239999999</v>
      </c>
      <c r="V54" s="22">
        <v>24180.332955840033</v>
      </c>
      <c r="W54" s="23">
        <v>17843.49034248001</v>
      </c>
      <c r="X54" s="21">
        <v>199851.32400000005</v>
      </c>
      <c r="Y54" s="22">
        <v>22926.943889280014</v>
      </c>
      <c r="Z54" s="23">
        <v>16612.380200759999</v>
      </c>
      <c r="AA54" s="21">
        <v>98477.796000000017</v>
      </c>
      <c r="AB54" s="22">
        <v>11297.372757119998</v>
      </c>
      <c r="AC54" s="23">
        <v>8093.0112582000038</v>
      </c>
      <c r="AD54" s="21">
        <v>59980.919999999947</v>
      </c>
      <c r="AE54" s="22">
        <v>6881.0111423999961</v>
      </c>
      <c r="AF54" s="23">
        <v>4553.7994884000036</v>
      </c>
      <c r="AG54" s="21">
        <v>57765.564000000035</v>
      </c>
      <c r="AH54" s="22">
        <v>6796.6962602400035</v>
      </c>
      <c r="AI54" s="23">
        <v>4632.4712378400009</v>
      </c>
      <c r="AJ54" s="21">
        <v>57033.059999999939</v>
      </c>
      <c r="AK54" s="22">
        <v>6710.5098396000049</v>
      </c>
      <c r="AL54" s="23">
        <v>4514.6550282000007</v>
      </c>
      <c r="AM54" s="21">
        <v>62805.191999999995</v>
      </c>
      <c r="AN54" s="22">
        <v>7389.6588907200003</v>
      </c>
      <c r="AO54" s="23">
        <v>4978.3227769199966</v>
      </c>
      <c r="AP54" s="174">
        <v>168126.95999999988</v>
      </c>
      <c r="AQ54" s="14">
        <v>19781.818113599995</v>
      </c>
      <c r="AR54" s="23">
        <v>14033.725767720003</v>
      </c>
      <c r="AS54" s="174">
        <v>201240.19200000021</v>
      </c>
      <c r="AT54" s="14">
        <v>23677.920990720013</v>
      </c>
      <c r="AU54" s="23">
        <v>16599.293674319997</v>
      </c>
      <c r="AV54" s="174">
        <v>219595.57200000025</v>
      </c>
      <c r="AW54" s="14">
        <v>25837.615001520018</v>
      </c>
      <c r="AX54" s="23">
        <v>18739.894652759969</v>
      </c>
    </row>
    <row r="55" spans="1:50" x14ac:dyDescent="0.25">
      <c r="A55" s="16">
        <v>52</v>
      </c>
      <c r="B55" s="17" t="s">
        <v>636</v>
      </c>
      <c r="C55" s="158">
        <v>184</v>
      </c>
      <c r="D55" s="78">
        <v>3.996</v>
      </c>
      <c r="E55" s="78" t="s">
        <v>292</v>
      </c>
      <c r="F55" s="73">
        <v>40336</v>
      </c>
      <c r="G55" s="73">
        <v>40336</v>
      </c>
      <c r="H55" s="71" t="s">
        <v>329</v>
      </c>
      <c r="I55" s="69">
        <f t="shared" si="5"/>
        <v>32745909</v>
      </c>
      <c r="J55" s="18">
        <f t="shared" si="6"/>
        <v>3017034.0494400254</v>
      </c>
      <c r="K55" s="19">
        <f t="shared" si="2"/>
        <v>9.2134686181410491E-2</v>
      </c>
      <c r="L55" s="11">
        <f t="shared" si="7"/>
        <v>1891261.3003349998</v>
      </c>
      <c r="M55" s="12">
        <v>150851.69</v>
      </c>
      <c r="N55" s="127">
        <f t="shared" si="4"/>
        <v>1740409.6103349999</v>
      </c>
      <c r="O55" s="21">
        <v>2765652</v>
      </c>
      <c r="P55" s="22">
        <v>237541.85027999963</v>
      </c>
      <c r="Q55" s="23">
        <v>141371.96330999985</v>
      </c>
      <c r="R55" s="21">
        <v>2611512</v>
      </c>
      <c r="S55" s="22">
        <v>243967.45104000278</v>
      </c>
      <c r="T55" s="23">
        <v>149441.78558999987</v>
      </c>
      <c r="U55" s="21">
        <v>2880555</v>
      </c>
      <c r="V55" s="22">
        <v>269101.44810000289</v>
      </c>
      <c r="W55" s="23">
        <v>180969.3996</v>
      </c>
      <c r="X55" s="21">
        <v>2819973</v>
      </c>
      <c r="Y55" s="22">
        <v>256363.74543000301</v>
      </c>
      <c r="Z55" s="23">
        <v>168089.24057999998</v>
      </c>
      <c r="AA55" s="21">
        <v>2836740</v>
      </c>
      <c r="AB55" s="22">
        <v>257888.03340000269</v>
      </c>
      <c r="AC55" s="23">
        <v>166481.06936999984</v>
      </c>
      <c r="AD55" s="21">
        <v>2814765</v>
      </c>
      <c r="AE55" s="22">
        <v>255890.28615000215</v>
      </c>
      <c r="AF55" s="23">
        <v>148106.38089000003</v>
      </c>
      <c r="AG55" s="21">
        <v>2720034</v>
      </c>
      <c r="AH55" s="22">
        <v>254105.57628000132</v>
      </c>
      <c r="AI55" s="23">
        <v>155966.2631699999</v>
      </c>
      <c r="AJ55" s="21">
        <v>2695674</v>
      </c>
      <c r="AK55" s="22">
        <v>251829.86508000284</v>
      </c>
      <c r="AL55" s="23">
        <v>152410.67412000004</v>
      </c>
      <c r="AM55" s="21">
        <v>1898754</v>
      </c>
      <c r="AN55" s="22">
        <v>177381.59867999979</v>
      </c>
      <c r="AO55" s="23">
        <v>107136.13508999994</v>
      </c>
      <c r="AP55" s="174">
        <v>2942685</v>
      </c>
      <c r="AQ55" s="14">
        <v>274905.63270000287</v>
      </c>
      <c r="AR55" s="23">
        <v>175924.55701500009</v>
      </c>
      <c r="AS55" s="174">
        <v>2812788</v>
      </c>
      <c r="AT55" s="14">
        <v>262770.65496000287</v>
      </c>
      <c r="AU55" s="23">
        <v>165020.40408000004</v>
      </c>
      <c r="AV55" s="174">
        <v>2946777</v>
      </c>
      <c r="AW55" s="14">
        <v>275287.90734000271</v>
      </c>
      <c r="AX55" s="23">
        <v>180343.42752000003</v>
      </c>
    </row>
    <row r="56" spans="1:50" x14ac:dyDescent="0.25">
      <c r="A56" s="16">
        <v>53</v>
      </c>
      <c r="B56" s="17" t="s">
        <v>782</v>
      </c>
      <c r="C56" s="158">
        <v>188</v>
      </c>
      <c r="D56" s="78">
        <v>0.24</v>
      </c>
      <c r="E56" s="78" t="s">
        <v>292</v>
      </c>
      <c r="F56" s="73">
        <v>40918</v>
      </c>
      <c r="G56" s="73">
        <v>40918</v>
      </c>
      <c r="H56" s="71" t="s">
        <v>330</v>
      </c>
      <c r="I56" s="69">
        <f t="shared" si="5"/>
        <v>700798.02000000048</v>
      </c>
      <c r="J56" s="18">
        <f t="shared" si="6"/>
        <v>81122.444920799899</v>
      </c>
      <c r="K56" s="19">
        <f t="shared" si="2"/>
        <v>0.11575724046823055</v>
      </c>
      <c r="L56" s="11">
        <f t="shared" si="7"/>
        <v>57405.584118600018</v>
      </c>
      <c r="M56" s="12">
        <v>4056.13</v>
      </c>
      <c r="N56" s="127">
        <f t="shared" si="4"/>
        <v>53349.454118600021</v>
      </c>
      <c r="O56" s="21">
        <v>144536.45999999973</v>
      </c>
      <c r="P56" s="22">
        <v>15731.348306399865</v>
      </c>
      <c r="Q56" s="23">
        <v>10662.646831200003</v>
      </c>
      <c r="R56" s="21">
        <v>138585.17999999991</v>
      </c>
      <c r="S56" s="22">
        <v>16305.93227880003</v>
      </c>
      <c r="T56" s="23">
        <v>11234.122488000008</v>
      </c>
      <c r="U56" s="21">
        <v>125073.12000000017</v>
      </c>
      <c r="V56" s="22">
        <v>14716.103299200013</v>
      </c>
      <c r="W56" s="23">
        <v>10875.605833799997</v>
      </c>
      <c r="X56" s="21">
        <v>19945.080000000005</v>
      </c>
      <c r="Y56" s="22">
        <v>2288.0995775999986</v>
      </c>
      <c r="Z56" s="23">
        <v>1728.2732117999997</v>
      </c>
      <c r="AA56" s="21">
        <v>0</v>
      </c>
      <c r="AB56" s="22">
        <v>0</v>
      </c>
      <c r="AC56" s="23">
        <v>0</v>
      </c>
      <c r="AD56" s="21">
        <v>0</v>
      </c>
      <c r="AE56" s="22">
        <v>0</v>
      </c>
      <c r="AF56" s="23">
        <v>0</v>
      </c>
      <c r="AG56" s="21">
        <v>0</v>
      </c>
      <c r="AH56" s="22">
        <v>0</v>
      </c>
      <c r="AI56" s="23">
        <v>0</v>
      </c>
      <c r="AJ56" s="21">
        <v>0</v>
      </c>
      <c r="AK56" s="22">
        <v>0</v>
      </c>
      <c r="AL56" s="23">
        <v>0</v>
      </c>
      <c r="AM56" s="21">
        <v>0</v>
      </c>
      <c r="AN56" s="22">
        <v>0</v>
      </c>
      <c r="AO56" s="23">
        <v>0</v>
      </c>
      <c r="AP56" s="174">
        <v>38759.939999999988</v>
      </c>
      <c r="AQ56" s="14">
        <v>4560.4945404000046</v>
      </c>
      <c r="AR56" s="23">
        <v>3235.6980864000002</v>
      </c>
      <c r="AS56" s="174">
        <v>90187.140000000058</v>
      </c>
      <c r="AT56" s="14">
        <v>10611.418892399995</v>
      </c>
      <c r="AU56" s="23">
        <v>7449.1432109999942</v>
      </c>
      <c r="AV56" s="174">
        <v>143711.10000000062</v>
      </c>
      <c r="AW56" s="14">
        <v>16909.048026</v>
      </c>
      <c r="AX56" s="23">
        <v>12220.094456400013</v>
      </c>
    </row>
    <row r="57" spans="1:50" x14ac:dyDescent="0.25">
      <c r="A57" s="16">
        <v>54</v>
      </c>
      <c r="B57" s="17" t="s">
        <v>783</v>
      </c>
      <c r="C57" s="158">
        <v>189</v>
      </c>
      <c r="D57" s="78">
        <v>0.12</v>
      </c>
      <c r="E57" s="78" t="s">
        <v>292</v>
      </c>
      <c r="F57" s="73">
        <v>40942</v>
      </c>
      <c r="G57" s="73">
        <v>40942</v>
      </c>
      <c r="H57" s="71" t="s">
        <v>331</v>
      </c>
      <c r="I57" s="69">
        <f t="shared" si="5"/>
        <v>493583.10800000024</v>
      </c>
      <c r="J57" s="18">
        <f t="shared" si="6"/>
        <v>62107.837155200003</v>
      </c>
      <c r="K57" s="19">
        <f t="shared" si="2"/>
        <v>0.12583055649303129</v>
      </c>
      <c r="L57" s="11">
        <f t="shared" si="7"/>
        <v>45785.039305799983</v>
      </c>
      <c r="M57" s="12">
        <v>3105.4</v>
      </c>
      <c r="N57" s="127">
        <f t="shared" si="4"/>
        <v>42679.639305799981</v>
      </c>
      <c r="O57" s="21">
        <v>82299.3400000002</v>
      </c>
      <c r="P57" s="22">
        <v>9749.1798164000065</v>
      </c>
      <c r="Q57" s="23">
        <v>6853.6867840799923</v>
      </c>
      <c r="R57" s="21">
        <v>74759.648000000074</v>
      </c>
      <c r="S57" s="22">
        <v>9573.7205228799976</v>
      </c>
      <c r="T57" s="23">
        <v>6889.1774193599977</v>
      </c>
      <c r="U57" s="21">
        <v>84830.608000000007</v>
      </c>
      <c r="V57" s="22">
        <v>10863.407660479992</v>
      </c>
      <c r="W57" s="23">
        <v>8263.6668666000041</v>
      </c>
      <c r="X57" s="21">
        <v>73839.472000000053</v>
      </c>
      <c r="Y57" s="22">
        <v>9219.596473919999</v>
      </c>
      <c r="Z57" s="23">
        <v>6907.2298873199998</v>
      </c>
      <c r="AA57" s="21">
        <v>23624.36799999998</v>
      </c>
      <c r="AB57" s="22">
        <v>2949.7385884799974</v>
      </c>
      <c r="AC57" s="23">
        <v>2216.4710416799985</v>
      </c>
      <c r="AD57" s="21">
        <v>0</v>
      </c>
      <c r="AE57" s="22">
        <v>0</v>
      </c>
      <c r="AF57" s="23">
        <v>0</v>
      </c>
      <c r="AG57" s="21">
        <v>0</v>
      </c>
      <c r="AH57" s="22">
        <v>0</v>
      </c>
      <c r="AI57" s="23">
        <v>0</v>
      </c>
      <c r="AJ57" s="21">
        <v>0</v>
      </c>
      <c r="AK57" s="22">
        <v>0</v>
      </c>
      <c r="AL57" s="23">
        <v>0</v>
      </c>
      <c r="AM57" s="21">
        <v>0</v>
      </c>
      <c r="AN57" s="22">
        <v>0</v>
      </c>
      <c r="AO57" s="23">
        <v>0</v>
      </c>
      <c r="AP57" s="174">
        <v>24550.807999999994</v>
      </c>
      <c r="AQ57" s="14">
        <v>3144.2219805599998</v>
      </c>
      <c r="AR57" s="23">
        <v>2401.7739586000007</v>
      </c>
      <c r="AS57" s="174">
        <v>57634.9</v>
      </c>
      <c r="AT57" s="14">
        <v>7381.3016430000007</v>
      </c>
      <c r="AU57" s="23">
        <v>5343.3801905600003</v>
      </c>
      <c r="AV57" s="174">
        <v>72043.963999999905</v>
      </c>
      <c r="AW57" s="14">
        <v>9226.6704694800173</v>
      </c>
      <c r="AX57" s="23">
        <v>6909.6531576000007</v>
      </c>
    </row>
    <row r="58" spans="1:50" x14ac:dyDescent="0.25">
      <c r="A58" s="16">
        <v>55</v>
      </c>
      <c r="B58" s="17" t="s">
        <v>263</v>
      </c>
      <c r="C58" s="158">
        <v>190</v>
      </c>
      <c r="D58" s="78">
        <v>1.6439999999999999</v>
      </c>
      <c r="E58" s="78" t="s">
        <v>292</v>
      </c>
      <c r="F58" s="73">
        <v>39141</v>
      </c>
      <c r="G58" s="73">
        <v>39173</v>
      </c>
      <c r="H58" s="71" t="s">
        <v>590</v>
      </c>
      <c r="I58" s="69">
        <f t="shared" si="5"/>
        <v>0</v>
      </c>
      <c r="J58" s="18">
        <f t="shared" si="6"/>
        <v>0</v>
      </c>
      <c r="K58" s="19" t="e">
        <f t="shared" si="2"/>
        <v>#DIV/0!</v>
      </c>
      <c r="L58" s="11">
        <f t="shared" si="7"/>
        <v>0</v>
      </c>
      <c r="M58" s="12">
        <v>0</v>
      </c>
      <c r="N58" s="127">
        <f t="shared" si="4"/>
        <v>0</v>
      </c>
      <c r="O58" s="21">
        <v>0</v>
      </c>
      <c r="P58" s="22">
        <v>0</v>
      </c>
      <c r="Q58" s="23">
        <v>0</v>
      </c>
      <c r="R58" s="21">
        <v>0</v>
      </c>
      <c r="S58" s="22">
        <v>0</v>
      </c>
      <c r="T58" s="23">
        <v>0</v>
      </c>
      <c r="U58" s="21">
        <v>0</v>
      </c>
      <c r="V58" s="22">
        <v>0</v>
      </c>
      <c r="W58" s="23">
        <v>0</v>
      </c>
      <c r="X58" s="21">
        <v>0</v>
      </c>
      <c r="Y58" s="22">
        <v>0</v>
      </c>
      <c r="Z58" s="23">
        <v>0</v>
      </c>
      <c r="AA58" s="21">
        <v>0</v>
      </c>
      <c r="AB58" s="22">
        <v>0</v>
      </c>
      <c r="AC58" s="23">
        <v>0</v>
      </c>
      <c r="AD58" s="21">
        <v>0</v>
      </c>
      <c r="AE58" s="22">
        <v>0</v>
      </c>
      <c r="AF58" s="23">
        <v>0</v>
      </c>
      <c r="AG58" s="21">
        <v>0</v>
      </c>
      <c r="AH58" s="22">
        <v>0</v>
      </c>
      <c r="AI58" s="23">
        <v>0</v>
      </c>
      <c r="AJ58" s="21">
        <v>0</v>
      </c>
      <c r="AK58" s="22">
        <v>0</v>
      </c>
      <c r="AL58" s="23">
        <v>0</v>
      </c>
      <c r="AM58" s="21">
        <v>0</v>
      </c>
      <c r="AN58" s="22">
        <v>0</v>
      </c>
      <c r="AO58" s="23">
        <v>0</v>
      </c>
      <c r="AP58" s="174">
        <v>0</v>
      </c>
      <c r="AQ58" s="14">
        <v>0</v>
      </c>
      <c r="AR58" s="23">
        <v>0</v>
      </c>
      <c r="AS58" s="174">
        <v>0</v>
      </c>
      <c r="AT58" s="14">
        <v>0</v>
      </c>
      <c r="AU58" s="23">
        <v>0</v>
      </c>
      <c r="AV58" s="174">
        <v>0</v>
      </c>
      <c r="AW58" s="14">
        <v>0</v>
      </c>
      <c r="AX58" s="23">
        <v>0</v>
      </c>
    </row>
    <row r="59" spans="1:50" x14ac:dyDescent="0.25">
      <c r="A59" s="16">
        <v>56</v>
      </c>
      <c r="B59" s="17" t="s">
        <v>264</v>
      </c>
      <c r="C59" s="158">
        <v>192</v>
      </c>
      <c r="D59" s="78">
        <v>0.3</v>
      </c>
      <c r="E59" s="78" t="s">
        <v>292</v>
      </c>
      <c r="F59" s="73">
        <v>38082</v>
      </c>
      <c r="G59" s="73">
        <v>40422</v>
      </c>
      <c r="H59" s="71" t="s">
        <v>332</v>
      </c>
      <c r="I59" s="69">
        <f t="shared" si="5"/>
        <v>700186.19999999984</v>
      </c>
      <c r="J59" s="18">
        <f t="shared" si="6"/>
        <v>80281.42491599996</v>
      </c>
      <c r="K59" s="19">
        <f t="shared" si="2"/>
        <v>0.11465725105122035</v>
      </c>
      <c r="L59" s="11">
        <f t="shared" si="7"/>
        <v>57075.225793200036</v>
      </c>
      <c r="M59" s="12">
        <v>4014.08</v>
      </c>
      <c r="N59" s="127">
        <f t="shared" si="4"/>
        <v>53061.145793200034</v>
      </c>
      <c r="O59" s="21">
        <v>132515.15999999989</v>
      </c>
      <c r="P59" s="22">
        <v>14422.95001439999</v>
      </c>
      <c r="Q59" s="23">
        <v>9811.4543506000082</v>
      </c>
      <c r="R59" s="21">
        <v>116744.48000000001</v>
      </c>
      <c r="S59" s="22">
        <v>13736.155516800001</v>
      </c>
      <c r="T59" s="23">
        <v>9563.2581306000084</v>
      </c>
      <c r="U59" s="21">
        <v>133341.64000000001</v>
      </c>
      <c r="V59" s="22">
        <v>15688.977362399999</v>
      </c>
      <c r="W59" s="23">
        <v>11623.921883600004</v>
      </c>
      <c r="X59" s="21">
        <v>133596.99999999985</v>
      </c>
      <c r="Y59" s="22">
        <v>15326.247839999995</v>
      </c>
      <c r="Z59" s="23">
        <v>11168.672660400003</v>
      </c>
      <c r="AA59" s="21">
        <v>112373.7000000001</v>
      </c>
      <c r="AB59" s="22">
        <v>12891.510863999985</v>
      </c>
      <c r="AC59" s="23">
        <v>9311.8938370000087</v>
      </c>
      <c r="AD59" s="21">
        <v>71614.220000000016</v>
      </c>
      <c r="AE59" s="22">
        <v>8215.5833183999966</v>
      </c>
      <c r="AF59" s="23">
        <v>5596.0249310000017</v>
      </c>
      <c r="AG59" s="21">
        <v>0</v>
      </c>
      <c r="AH59" s="22">
        <v>0</v>
      </c>
      <c r="AI59" s="23">
        <v>0</v>
      </c>
      <c r="AJ59" s="21">
        <v>0</v>
      </c>
      <c r="AK59" s="22">
        <v>0</v>
      </c>
      <c r="AL59" s="23">
        <v>0</v>
      </c>
      <c r="AM59" s="21">
        <v>0</v>
      </c>
      <c r="AN59" s="22">
        <v>0</v>
      </c>
      <c r="AO59" s="23">
        <v>0</v>
      </c>
      <c r="AP59" s="174">
        <v>0</v>
      </c>
      <c r="AQ59" s="14">
        <v>0</v>
      </c>
      <c r="AR59" s="23">
        <v>0</v>
      </c>
      <c r="AS59" s="174">
        <v>0</v>
      </c>
      <c r="AT59" s="14">
        <v>0</v>
      </c>
      <c r="AU59" s="23">
        <v>0</v>
      </c>
      <c r="AV59" s="174">
        <v>0</v>
      </c>
      <c r="AW59" s="14">
        <v>0</v>
      </c>
      <c r="AX59" s="23">
        <v>0</v>
      </c>
    </row>
    <row r="60" spans="1:50" x14ac:dyDescent="0.25">
      <c r="A60" s="16">
        <v>57</v>
      </c>
      <c r="B60" s="17" t="s">
        <v>265</v>
      </c>
      <c r="C60" s="158">
        <v>195</v>
      </c>
      <c r="D60" s="78">
        <v>1.9990000000000001</v>
      </c>
      <c r="E60" s="78" t="s">
        <v>292</v>
      </c>
      <c r="F60" s="73">
        <v>41061</v>
      </c>
      <c r="G60" s="73">
        <v>41061</v>
      </c>
      <c r="H60" s="71" t="s">
        <v>333</v>
      </c>
      <c r="I60" s="69">
        <f t="shared" si="5"/>
        <v>15539362.879999999</v>
      </c>
      <c r="J60" s="18">
        <f t="shared" si="6"/>
        <v>1501746.7934616003</v>
      </c>
      <c r="K60" s="19">
        <f t="shared" si="2"/>
        <v>9.664146497244297E-2</v>
      </c>
      <c r="L60" s="11">
        <f t="shared" si="7"/>
        <v>965962.92364279972</v>
      </c>
      <c r="M60" s="12">
        <v>75087.33</v>
      </c>
      <c r="N60" s="127">
        <f t="shared" si="4"/>
        <v>890875.59364279977</v>
      </c>
      <c r="O60" s="21">
        <v>578785.88000000012</v>
      </c>
      <c r="P60" s="22">
        <v>51928.669153599978</v>
      </c>
      <c r="Q60" s="23">
        <v>31140.605209600006</v>
      </c>
      <c r="R60" s="21">
        <v>1272357.639999999</v>
      </c>
      <c r="S60" s="22">
        <v>124156.65851119999</v>
      </c>
      <c r="T60" s="23">
        <v>78004.956165599971</v>
      </c>
      <c r="U60" s="21">
        <v>1425271.7200000009</v>
      </c>
      <c r="V60" s="22">
        <v>139078.01443759998</v>
      </c>
      <c r="W60" s="23">
        <v>95538.493570799852</v>
      </c>
      <c r="X60" s="21">
        <v>1368921.0400000035</v>
      </c>
      <c r="Y60" s="22">
        <v>129992.74195840003</v>
      </c>
      <c r="Z60" s="23">
        <v>87178.074556399879</v>
      </c>
      <c r="AA60" s="21">
        <v>1300585.3199999996</v>
      </c>
      <c r="AB60" s="22">
        <v>123503.5819871999</v>
      </c>
      <c r="AC60" s="23">
        <v>81728.465651599923</v>
      </c>
      <c r="AD60" s="21">
        <v>1192702.3199999996</v>
      </c>
      <c r="AE60" s="22">
        <v>113259.01230720003</v>
      </c>
      <c r="AF60" s="23">
        <v>68211.790086399953</v>
      </c>
      <c r="AG60" s="21">
        <v>1395137.2000000002</v>
      </c>
      <c r="AH60" s="22">
        <v>136151.43934800007</v>
      </c>
      <c r="AI60" s="23">
        <v>85691.7666264</v>
      </c>
      <c r="AJ60" s="21">
        <v>1433156.6800000004</v>
      </c>
      <c r="AK60" s="22">
        <v>139861.76040120004</v>
      </c>
      <c r="AL60" s="23">
        <v>86414.066727600031</v>
      </c>
      <c r="AM60" s="21">
        <v>1311327.1999999988</v>
      </c>
      <c r="AN60" s="22">
        <v>127972.42144800007</v>
      </c>
      <c r="AO60" s="23">
        <v>79345.281669199918</v>
      </c>
      <c r="AP60" s="174">
        <v>1439184.9199999985</v>
      </c>
      <c r="AQ60" s="14">
        <v>140450.05634280015</v>
      </c>
      <c r="AR60" s="23">
        <v>92081.820844000074</v>
      </c>
      <c r="AS60" s="174">
        <v>1391595.3199999982</v>
      </c>
      <c r="AT60" s="14">
        <v>135805.78727880007</v>
      </c>
      <c r="AU60" s="23">
        <v>87350.552628000049</v>
      </c>
      <c r="AV60" s="174">
        <v>1430337.6400000013</v>
      </c>
      <c r="AW60" s="14">
        <v>139586.65028759991</v>
      </c>
      <c r="AX60" s="23">
        <v>93277.049907200024</v>
      </c>
    </row>
    <row r="61" spans="1:50" x14ac:dyDescent="0.25">
      <c r="A61" s="16">
        <v>58</v>
      </c>
      <c r="B61" s="17" t="s">
        <v>266</v>
      </c>
      <c r="C61" s="158">
        <v>196</v>
      </c>
      <c r="D61" s="78">
        <v>0.495</v>
      </c>
      <c r="E61" s="78" t="s">
        <v>292</v>
      </c>
      <c r="F61" s="73">
        <v>36948</v>
      </c>
      <c r="G61" s="73">
        <v>39114</v>
      </c>
      <c r="H61" s="71" t="s">
        <v>334</v>
      </c>
      <c r="I61" s="69">
        <f t="shared" si="5"/>
        <v>278982.03600000002</v>
      </c>
      <c r="J61" s="18">
        <f t="shared" si="6"/>
        <v>30316.374440800006</v>
      </c>
      <c r="K61" s="19">
        <f t="shared" si="2"/>
        <v>0.10866783709614909</v>
      </c>
      <c r="L61" s="11">
        <f t="shared" si="7"/>
        <v>19135.873508040004</v>
      </c>
      <c r="M61" s="12">
        <v>4547.4600000000009</v>
      </c>
      <c r="N61" s="127">
        <f t="shared" si="4"/>
        <v>14588.413508040003</v>
      </c>
      <c r="O61" s="21">
        <v>142032.58399999997</v>
      </c>
      <c r="P61" s="22">
        <v>14843.825353840009</v>
      </c>
      <c r="Q61" s="23">
        <v>9426.4977822199999</v>
      </c>
      <c r="R61" s="21">
        <v>122723.53400000001</v>
      </c>
      <c r="S61" s="22">
        <v>13865.304871319999</v>
      </c>
      <c r="T61" s="23">
        <v>8694.1935395800047</v>
      </c>
      <c r="U61" s="21">
        <v>14225.918</v>
      </c>
      <c r="V61" s="22">
        <v>1607.2442156400004</v>
      </c>
      <c r="W61" s="23">
        <v>1015.18218624</v>
      </c>
      <c r="X61" s="21">
        <v>0</v>
      </c>
      <c r="Y61" s="22">
        <v>0</v>
      </c>
      <c r="Z61" s="23">
        <v>0</v>
      </c>
      <c r="AA61" s="21">
        <v>0</v>
      </c>
      <c r="AB61" s="22">
        <v>0</v>
      </c>
      <c r="AC61" s="23">
        <v>0</v>
      </c>
      <c r="AD61" s="21">
        <v>0</v>
      </c>
      <c r="AE61" s="22">
        <v>0</v>
      </c>
      <c r="AF61" s="23">
        <v>0</v>
      </c>
      <c r="AG61" s="21">
        <v>0</v>
      </c>
      <c r="AH61" s="22">
        <v>0</v>
      </c>
      <c r="AI61" s="23">
        <v>0</v>
      </c>
      <c r="AJ61" s="21">
        <v>0</v>
      </c>
      <c r="AK61" s="22">
        <v>0</v>
      </c>
      <c r="AL61" s="23">
        <v>0</v>
      </c>
      <c r="AM61" s="21">
        <v>0</v>
      </c>
      <c r="AN61" s="22">
        <v>0</v>
      </c>
      <c r="AO61" s="23">
        <v>0</v>
      </c>
      <c r="AP61" s="174">
        <v>0</v>
      </c>
      <c r="AQ61" s="14">
        <v>0</v>
      </c>
      <c r="AR61" s="23">
        <v>0</v>
      </c>
      <c r="AS61" s="174">
        <v>0</v>
      </c>
      <c r="AT61" s="14">
        <v>0</v>
      </c>
      <c r="AU61" s="23">
        <v>0</v>
      </c>
      <c r="AV61" s="174">
        <v>0</v>
      </c>
      <c r="AW61" s="14">
        <v>0</v>
      </c>
      <c r="AX61" s="23">
        <v>0</v>
      </c>
    </row>
    <row r="62" spans="1:50" x14ac:dyDescent="0.25">
      <c r="A62" s="16">
        <v>59</v>
      </c>
      <c r="B62" s="17" t="s">
        <v>267</v>
      </c>
      <c r="C62" s="158">
        <v>197</v>
      </c>
      <c r="D62" s="78">
        <v>0.123</v>
      </c>
      <c r="E62" s="78" t="s">
        <v>292</v>
      </c>
      <c r="F62" s="73">
        <v>41222</v>
      </c>
      <c r="G62" s="73">
        <v>41222</v>
      </c>
      <c r="H62" s="71" t="s">
        <v>335</v>
      </c>
      <c r="I62" s="69">
        <f t="shared" si="5"/>
        <v>635742.74080000015</v>
      </c>
      <c r="J62" s="18">
        <f t="shared" si="6"/>
        <v>80169.226242343953</v>
      </c>
      <c r="K62" s="19">
        <f t="shared" si="2"/>
        <v>0.1261032507291571</v>
      </c>
      <c r="L62" s="11">
        <f t="shared" si="7"/>
        <v>58936.115180197994</v>
      </c>
      <c r="M62" s="12">
        <v>12025.380000000001</v>
      </c>
      <c r="N62" s="127">
        <f t="shared" si="4"/>
        <v>46910.735180197997</v>
      </c>
      <c r="O62" s="21">
        <v>86675.110799999995</v>
      </c>
      <c r="P62" s="22">
        <v>10267.533625368</v>
      </c>
      <c r="Q62" s="23">
        <v>7221.9671248519999</v>
      </c>
      <c r="R62" s="21">
        <v>78294.634800000014</v>
      </c>
      <c r="S62" s="22">
        <v>10026.410932487994</v>
      </c>
      <c r="T62" s="23">
        <v>7185.9423808759948</v>
      </c>
      <c r="U62" s="21">
        <v>86819.887600000031</v>
      </c>
      <c r="V62" s="22">
        <v>11118.154806056005</v>
      </c>
      <c r="W62" s="23">
        <v>8456.5668431520098</v>
      </c>
      <c r="X62" s="21">
        <v>83910.112000000154</v>
      </c>
      <c r="Y62" s="22">
        <v>10477.016584320003</v>
      </c>
      <c r="Z62" s="23">
        <v>7841.8692071400055</v>
      </c>
      <c r="AA62" s="21">
        <v>45606.278000000028</v>
      </c>
      <c r="AB62" s="22">
        <v>5694.3998710800015</v>
      </c>
      <c r="AC62" s="23">
        <v>4203.1681075159968</v>
      </c>
      <c r="AD62" s="21">
        <v>0</v>
      </c>
      <c r="AE62" s="22">
        <v>0</v>
      </c>
      <c r="AF62" s="23">
        <v>0</v>
      </c>
      <c r="AG62" s="21">
        <v>0</v>
      </c>
      <c r="AH62" s="22">
        <v>0</v>
      </c>
      <c r="AI62" s="23">
        <v>0</v>
      </c>
      <c r="AJ62" s="21">
        <v>0</v>
      </c>
      <c r="AK62" s="22">
        <v>0</v>
      </c>
      <c r="AL62" s="23">
        <v>0</v>
      </c>
      <c r="AM62" s="21">
        <v>0</v>
      </c>
      <c r="AN62" s="22">
        <v>0</v>
      </c>
      <c r="AO62" s="23">
        <v>0</v>
      </c>
      <c r="AP62" s="174">
        <v>81545.913599999927</v>
      </c>
      <c r="AQ62" s="14">
        <v>10443.58515475198</v>
      </c>
      <c r="AR62" s="23">
        <v>7681.5070495899936</v>
      </c>
      <c r="AS62" s="174">
        <v>85200.664000000048</v>
      </c>
      <c r="AT62" s="14">
        <v>10911.649038479993</v>
      </c>
      <c r="AU62" s="23">
        <v>7941.8080503280098</v>
      </c>
      <c r="AV62" s="174">
        <v>87690.140000000058</v>
      </c>
      <c r="AW62" s="14">
        <v>11230.476229799991</v>
      </c>
      <c r="AX62" s="23">
        <v>8403.2864167439911</v>
      </c>
    </row>
    <row r="63" spans="1:50" x14ac:dyDescent="0.25">
      <c r="A63" s="16">
        <v>60</v>
      </c>
      <c r="B63" s="17" t="s">
        <v>784</v>
      </c>
      <c r="C63" s="158">
        <v>216</v>
      </c>
      <c r="D63" s="78">
        <v>0.1</v>
      </c>
      <c r="E63" s="78" t="s">
        <v>292</v>
      </c>
      <c r="F63" s="73">
        <v>41554</v>
      </c>
      <c r="G63" s="73">
        <v>41554</v>
      </c>
      <c r="H63" s="71" t="s">
        <v>591</v>
      </c>
      <c r="I63" s="69">
        <f t="shared" si="5"/>
        <v>504666.72319999995</v>
      </c>
      <c r="J63" s="18">
        <f t="shared" si="6"/>
        <v>63649.922390843996</v>
      </c>
      <c r="K63" s="19">
        <f t="shared" si="2"/>
        <v>0.12612268545714964</v>
      </c>
      <c r="L63" s="11">
        <f t="shared" si="7"/>
        <v>46834.594614179994</v>
      </c>
      <c r="M63" s="12">
        <v>3182.49</v>
      </c>
      <c r="N63" s="127">
        <f t="shared" si="4"/>
        <v>43652.104614179996</v>
      </c>
      <c r="O63" s="21">
        <v>67632.949599999949</v>
      </c>
      <c r="P63" s="22">
        <v>8011.7992096159987</v>
      </c>
      <c r="Q63" s="23">
        <v>5633.1996399239988</v>
      </c>
      <c r="R63" s="21">
        <v>62932.707599999994</v>
      </c>
      <c r="S63" s="22">
        <v>8059.1625352559895</v>
      </c>
      <c r="T63" s="23">
        <v>5777.6019499199947</v>
      </c>
      <c r="U63" s="21">
        <v>69341.285600000003</v>
      </c>
      <c r="V63" s="22">
        <v>8879.845033935997</v>
      </c>
      <c r="W63" s="23">
        <v>6755.182585251996</v>
      </c>
      <c r="X63" s="21">
        <v>66647.365999999965</v>
      </c>
      <c r="Y63" s="22">
        <v>8321.5901187600048</v>
      </c>
      <c r="Z63" s="23">
        <v>6227.429579683997</v>
      </c>
      <c r="AA63" s="21">
        <v>36614.149199999978</v>
      </c>
      <c r="AB63" s="22">
        <v>4571.642669112005</v>
      </c>
      <c r="AC63" s="23">
        <v>3416.8446017080014</v>
      </c>
      <c r="AD63" s="21">
        <v>0</v>
      </c>
      <c r="AE63" s="22">
        <v>0</v>
      </c>
      <c r="AF63" s="23">
        <v>0</v>
      </c>
      <c r="AG63" s="21">
        <v>0</v>
      </c>
      <c r="AH63" s="22">
        <v>0</v>
      </c>
      <c r="AI63" s="23">
        <v>0</v>
      </c>
      <c r="AJ63" s="21">
        <v>0</v>
      </c>
      <c r="AK63" s="22">
        <v>0</v>
      </c>
      <c r="AL63" s="23">
        <v>0</v>
      </c>
      <c r="AM63" s="21">
        <v>0</v>
      </c>
      <c r="AN63" s="22">
        <v>0</v>
      </c>
      <c r="AO63" s="23">
        <v>0</v>
      </c>
      <c r="AP63" s="174">
        <v>64883.933999999965</v>
      </c>
      <c r="AQ63" s="14">
        <v>8309.6854273800018</v>
      </c>
      <c r="AR63" s="23">
        <v>6114.2711364199995</v>
      </c>
      <c r="AS63" s="174">
        <v>67697.247999999992</v>
      </c>
      <c r="AT63" s="14">
        <v>8669.9865513599962</v>
      </c>
      <c r="AU63" s="23">
        <v>6309.6081974680046</v>
      </c>
      <c r="AV63" s="174">
        <v>68917.083200000066</v>
      </c>
      <c r="AW63" s="14">
        <v>8826.2108454240006</v>
      </c>
      <c r="AX63" s="23">
        <v>6600.4569238039976</v>
      </c>
    </row>
    <row r="64" spans="1:50" x14ac:dyDescent="0.25">
      <c r="A64" s="16">
        <v>61</v>
      </c>
      <c r="B64" s="17" t="s">
        <v>785</v>
      </c>
      <c r="C64" s="158">
        <v>215</v>
      </c>
      <c r="D64" s="78">
        <v>0.16</v>
      </c>
      <c r="E64" s="78" t="s">
        <v>292</v>
      </c>
      <c r="F64" s="73">
        <v>41075</v>
      </c>
      <c r="G64" s="73">
        <v>41075</v>
      </c>
      <c r="H64" s="71" t="s">
        <v>336</v>
      </c>
      <c r="I64" s="69">
        <f t="shared" si="5"/>
        <v>1070981.4960000003</v>
      </c>
      <c r="J64" s="18">
        <f t="shared" si="6"/>
        <v>131978.25969336001</v>
      </c>
      <c r="K64" s="19">
        <f t="shared" si="2"/>
        <v>0.12323112974993919</v>
      </c>
      <c r="L64" s="11">
        <f t="shared" si="7"/>
        <v>93666.432252600003</v>
      </c>
      <c r="M64" s="12">
        <v>6598.8999999999987</v>
      </c>
      <c r="N64" s="127">
        <f t="shared" si="4"/>
        <v>87067.532252600009</v>
      </c>
      <c r="O64" s="21">
        <v>108683.80800000008</v>
      </c>
      <c r="P64" s="22">
        <v>12571.456071359999</v>
      </c>
      <c r="Q64" s="23">
        <v>8750.0844879600008</v>
      </c>
      <c r="R64" s="21">
        <v>99125.340000000011</v>
      </c>
      <c r="S64" s="22">
        <v>12395.623767000014</v>
      </c>
      <c r="T64" s="23">
        <v>8802.1044004799915</v>
      </c>
      <c r="U64" s="21">
        <v>108863.79000000004</v>
      </c>
      <c r="V64" s="22">
        <v>13613.416939500008</v>
      </c>
      <c r="W64" s="23">
        <v>10284.640930860005</v>
      </c>
      <c r="X64" s="21">
        <v>103594.44600000003</v>
      </c>
      <c r="Y64" s="22">
        <v>12630.234856320008</v>
      </c>
      <c r="Z64" s="23">
        <v>9396.1295920200064</v>
      </c>
      <c r="AA64" s="21">
        <v>99715.032000000079</v>
      </c>
      <c r="AB64" s="22">
        <v>12157.256701439994</v>
      </c>
      <c r="AC64" s="23">
        <v>8938.9929053999967</v>
      </c>
      <c r="AD64" s="21">
        <v>93343.00199999992</v>
      </c>
      <c r="AE64" s="22">
        <v>11380.378803839983</v>
      </c>
      <c r="AF64" s="23">
        <v>7772.817104459994</v>
      </c>
      <c r="AG64" s="21">
        <v>72728.22600000001</v>
      </c>
      <c r="AH64" s="22">
        <v>9094.6646613000084</v>
      </c>
      <c r="AI64" s="23">
        <v>6240.7613487000026</v>
      </c>
      <c r="AJ64" s="21">
        <v>74130.858000000007</v>
      </c>
      <c r="AK64" s="22">
        <v>9270.0637929000113</v>
      </c>
      <c r="AL64" s="23">
        <v>6207.56048706</v>
      </c>
      <c r="AM64" s="21">
        <v>74980.98</v>
      </c>
      <c r="AN64" s="22">
        <v>9376.371549000005</v>
      </c>
      <c r="AO64" s="23">
        <v>6327.003970800004</v>
      </c>
      <c r="AP64" s="174">
        <v>77127.108000000124</v>
      </c>
      <c r="AQ64" s="14">
        <v>9644.7448554000002</v>
      </c>
      <c r="AR64" s="23">
        <v>6779.9511867600058</v>
      </c>
      <c r="AS64" s="174">
        <v>81914.747999999934</v>
      </c>
      <c r="AT64" s="14">
        <v>10243.439237399991</v>
      </c>
      <c r="AU64" s="23">
        <v>7224.9459482999873</v>
      </c>
      <c r="AV64" s="174">
        <v>76774.157999999981</v>
      </c>
      <c r="AW64" s="14">
        <v>9600.6084579000071</v>
      </c>
      <c r="AX64" s="23">
        <v>6941.4398898000081</v>
      </c>
    </row>
    <row r="65" spans="1:50" x14ac:dyDescent="0.25">
      <c r="A65" s="16">
        <v>62</v>
      </c>
      <c r="B65" s="17" t="s">
        <v>268</v>
      </c>
      <c r="C65" s="158">
        <v>218</v>
      </c>
      <c r="D65" s="78">
        <v>1.9990000000000001</v>
      </c>
      <c r="E65" s="78" t="s">
        <v>292</v>
      </c>
      <c r="F65" s="73">
        <v>41222</v>
      </c>
      <c r="G65" s="73">
        <v>41222</v>
      </c>
      <c r="H65" s="71" t="s">
        <v>337</v>
      </c>
      <c r="I65" s="69">
        <f t="shared" si="5"/>
        <v>11624639.997126102</v>
      </c>
      <c r="J65" s="18">
        <f t="shared" si="6"/>
        <v>1116184.2321360512</v>
      </c>
      <c r="K65" s="19">
        <f t="shared" si="2"/>
        <v>9.6018821435502472E-2</v>
      </c>
      <c r="L65" s="11">
        <f t="shared" si="7"/>
        <v>721162.67296344787</v>
      </c>
      <c r="M65" s="12">
        <v>55809.210000000006</v>
      </c>
      <c r="N65" s="127">
        <f t="shared" si="4"/>
        <v>665353.46296344791</v>
      </c>
      <c r="O65" s="21">
        <v>1338635.3996636008</v>
      </c>
      <c r="P65" s="22">
        <v>120102.36805781783</v>
      </c>
      <c r="Q65" s="23">
        <v>73392.14376554903</v>
      </c>
      <c r="R65" s="21">
        <v>1136942.3997115998</v>
      </c>
      <c r="S65" s="22">
        <v>110942.83936385904</v>
      </c>
      <c r="T65" s="23">
        <v>69993.914502234606</v>
      </c>
      <c r="U65" s="21">
        <v>1440691.1996332004</v>
      </c>
      <c r="V65" s="22">
        <v>140582.64726020794</v>
      </c>
      <c r="W65" s="23">
        <v>96463.635629439872</v>
      </c>
      <c r="X65" s="21">
        <v>1405677.5996427059</v>
      </c>
      <c r="Y65" s="22">
        <v>133483.14486207068</v>
      </c>
      <c r="Z65" s="23">
        <v>89310.123229301462</v>
      </c>
      <c r="AA65" s="21">
        <v>926441.3997851992</v>
      </c>
      <c r="AB65" s="22">
        <v>87974.87532360242</v>
      </c>
      <c r="AC65" s="23">
        <v>58631.298160414379</v>
      </c>
      <c r="AD65" s="21">
        <v>596986.79986459913</v>
      </c>
      <c r="AE65" s="22">
        <v>56689.866515142414</v>
      </c>
      <c r="AF65" s="23">
        <v>32253.19544263816</v>
      </c>
      <c r="AG65" s="21">
        <v>0</v>
      </c>
      <c r="AH65" s="22">
        <v>0</v>
      </c>
      <c r="AI65" s="23">
        <v>0</v>
      </c>
      <c r="AJ65" s="21">
        <v>684987.59984659927</v>
      </c>
      <c r="AK65" s="22">
        <v>66847.939869029637</v>
      </c>
      <c r="AL65" s="23">
        <v>40927.988480841515</v>
      </c>
      <c r="AM65" s="21">
        <v>891582.59979239851</v>
      </c>
      <c r="AN65" s="22">
        <v>87009.545913740367</v>
      </c>
      <c r="AO65" s="23">
        <v>53436.938279560578</v>
      </c>
      <c r="AP65" s="174">
        <v>1445084.9996333995</v>
      </c>
      <c r="AQ65" s="14">
        <v>141025.84511422325</v>
      </c>
      <c r="AR65" s="23">
        <v>92313.676740589624</v>
      </c>
      <c r="AS65" s="174">
        <v>1008236.399743699</v>
      </c>
      <c r="AT65" s="14">
        <v>98393.790250987542</v>
      </c>
      <c r="AU65" s="23">
        <v>64054.458427719335</v>
      </c>
      <c r="AV65" s="174">
        <v>749373.59980910027</v>
      </c>
      <c r="AW65" s="14">
        <v>73131.369605370026</v>
      </c>
      <c r="AX65" s="23">
        <v>50385.300305159282</v>
      </c>
    </row>
    <row r="66" spans="1:50" x14ac:dyDescent="0.25">
      <c r="A66" s="16">
        <v>63</v>
      </c>
      <c r="B66" s="17" t="s">
        <v>269</v>
      </c>
      <c r="C66" s="158">
        <v>11</v>
      </c>
      <c r="D66" s="78">
        <v>3.12</v>
      </c>
      <c r="E66" s="78" t="s">
        <v>292</v>
      </c>
      <c r="F66" s="73">
        <v>40910</v>
      </c>
      <c r="G66" s="73">
        <v>40910</v>
      </c>
      <c r="H66" s="71" t="s">
        <v>338</v>
      </c>
      <c r="I66" s="69">
        <f t="shared" si="5"/>
        <v>23858708.799999993</v>
      </c>
      <c r="J66" s="18">
        <f t="shared" si="6"/>
        <v>2217429.4129200052</v>
      </c>
      <c r="K66" s="19">
        <f t="shared" si="2"/>
        <v>9.2940042627956701E-2</v>
      </c>
      <c r="L66" s="11">
        <f t="shared" si="7"/>
        <v>1387880.0086759997</v>
      </c>
      <c r="M66" s="12">
        <v>110871.47999999998</v>
      </c>
      <c r="N66" s="127">
        <f t="shared" si="4"/>
        <v>1277008.5286759997</v>
      </c>
      <c r="O66" s="21">
        <v>2215869.5999999996</v>
      </c>
      <c r="P66" s="22">
        <v>192093.73562400023</v>
      </c>
      <c r="Q66" s="23">
        <v>114236.21547200005</v>
      </c>
      <c r="R66" s="21">
        <v>2005531.2000000041</v>
      </c>
      <c r="S66" s="22">
        <v>189101.53684800112</v>
      </c>
      <c r="T66" s="23">
        <v>116238.41743200002</v>
      </c>
      <c r="U66" s="21">
        <v>2195061.5999999945</v>
      </c>
      <c r="V66" s="22">
        <v>206972.3582640008</v>
      </c>
      <c r="W66" s="23">
        <v>139726.424432</v>
      </c>
      <c r="X66" s="21">
        <v>2082080.7999999998</v>
      </c>
      <c r="Y66" s="22">
        <v>191051.73420800047</v>
      </c>
      <c r="Z66" s="23">
        <v>125826.51878400004</v>
      </c>
      <c r="AA66" s="21">
        <v>2074448.0000000068</v>
      </c>
      <c r="AB66" s="22">
        <v>190351.34848000092</v>
      </c>
      <c r="AC66" s="23">
        <v>122949.93889599976</v>
      </c>
      <c r="AD66" s="21">
        <v>1917633.5999999961</v>
      </c>
      <c r="AE66" s="22">
        <v>175962.05913599971</v>
      </c>
      <c r="AF66" s="23">
        <v>100100.03913600008</v>
      </c>
      <c r="AG66" s="21">
        <v>1947770.3999999992</v>
      </c>
      <c r="AH66" s="22">
        <v>183655.27101600025</v>
      </c>
      <c r="AI66" s="23">
        <v>111807.37931200015</v>
      </c>
      <c r="AJ66" s="21">
        <v>1928734.4000000027</v>
      </c>
      <c r="AK66" s="22">
        <v>181860.36657600032</v>
      </c>
      <c r="AL66" s="23">
        <v>107869.21987599996</v>
      </c>
      <c r="AM66" s="21">
        <v>1398371.2000000046</v>
      </c>
      <c r="AN66" s="22">
        <v>131852.42044800028</v>
      </c>
      <c r="AO66" s="23">
        <v>79026.567480000056</v>
      </c>
      <c r="AP66" s="174">
        <v>1767361.5999999982</v>
      </c>
      <c r="AQ66" s="14">
        <v>166644.52526399845</v>
      </c>
      <c r="AR66" s="23">
        <v>107120.61259600004</v>
      </c>
      <c r="AS66" s="174">
        <v>2131247.999999993</v>
      </c>
      <c r="AT66" s="14">
        <v>200955.3739200015</v>
      </c>
      <c r="AU66" s="23">
        <v>126670.1445719999</v>
      </c>
      <c r="AV66" s="174">
        <v>2194598.3999999934</v>
      </c>
      <c r="AW66" s="14">
        <v>206928.68313600059</v>
      </c>
      <c r="AX66" s="23">
        <v>136308.53068799977</v>
      </c>
    </row>
    <row r="67" spans="1:50" x14ac:dyDescent="0.25">
      <c r="A67" s="16">
        <v>64</v>
      </c>
      <c r="B67" s="17" t="s">
        <v>678</v>
      </c>
      <c r="C67" s="158">
        <v>225</v>
      </c>
      <c r="D67" s="78">
        <v>0.47</v>
      </c>
      <c r="E67" s="78" t="s">
        <v>292</v>
      </c>
      <c r="F67" s="73">
        <v>37397</v>
      </c>
      <c r="G67" s="73">
        <v>39175</v>
      </c>
      <c r="H67" s="71" t="s">
        <v>592</v>
      </c>
      <c r="I67" s="69">
        <f t="shared" ref="I67:I97" si="8">O67+R67+U67+X67+AA67+AD67+AG67+AJ67+AM67+AP67+AS67+AV67</f>
        <v>3457876.1896000006</v>
      </c>
      <c r="J67" s="18">
        <f t="shared" ref="J67:J97" si="9">P67+S67+V67+Y67+AB67+AE67+AH67+AK67+AN67+AQ67+AT67+AW67</f>
        <v>313310.80786436808</v>
      </c>
      <c r="K67" s="19">
        <f t="shared" si="2"/>
        <v>9.0607873354948312E-2</v>
      </c>
      <c r="L67" s="11">
        <f t="shared" ref="L67:L96" si="10">Q67+T67+W67+Z67+AC67+AF67+AI67+AL67+AO67+AR67+AU67+AX67</f>
        <v>193594.805202752</v>
      </c>
      <c r="M67" s="12">
        <v>15665.530000000002</v>
      </c>
      <c r="N67" s="127">
        <f t="shared" si="4"/>
        <v>177929.275202752</v>
      </c>
      <c r="O67" s="21">
        <v>308547.37440000055</v>
      </c>
      <c r="P67" s="22">
        <v>32246.286098543991</v>
      </c>
      <c r="Q67" s="23">
        <v>21373.728699671999</v>
      </c>
      <c r="R67" s="21">
        <v>283251.28159999993</v>
      </c>
      <c r="S67" s="22">
        <v>32001.729795167979</v>
      </c>
      <c r="T67" s="23">
        <v>21691.066365536022</v>
      </c>
      <c r="U67" s="21">
        <v>309749.00959999982</v>
      </c>
      <c r="V67" s="22">
        <v>34995.443104607984</v>
      </c>
      <c r="W67" s="23">
        <v>25517.158754568034</v>
      </c>
      <c r="X67" s="21">
        <v>308846.78800000029</v>
      </c>
      <c r="Y67" s="22">
        <v>34022.56216607993</v>
      </c>
      <c r="Z67" s="23">
        <v>24338.94316368796</v>
      </c>
      <c r="AA67" s="21">
        <v>297474.06879999989</v>
      </c>
      <c r="AB67" s="22">
        <v>32769.743419008009</v>
      </c>
      <c r="AC67" s="23">
        <v>23077.369856239984</v>
      </c>
      <c r="AD67" s="21">
        <v>239453.82080000002</v>
      </c>
      <c r="AE67" s="22">
        <v>26378.232899327955</v>
      </c>
      <c r="AF67" s="23">
        <v>17185.871296687994</v>
      </c>
      <c r="AG67" s="21">
        <v>244854.77440000023</v>
      </c>
      <c r="AH67" s="22">
        <v>27663.692411711996</v>
      </c>
      <c r="AI67" s="23">
        <v>18622.284194992015</v>
      </c>
      <c r="AJ67" s="21">
        <v>242734.4736000002</v>
      </c>
      <c r="AK67" s="22">
        <v>15440.339865695993</v>
      </c>
      <c r="AL67" s="23">
        <v>6255.2630405039981</v>
      </c>
      <c r="AM67" s="21">
        <v>280051.48880000005</v>
      </c>
      <c r="AN67" s="22">
        <v>17814.075202568016</v>
      </c>
      <c r="AO67" s="23">
        <v>7172.4968909679956</v>
      </c>
      <c r="AP67" s="174">
        <v>315528.44880000001</v>
      </c>
      <c r="AQ67" s="14">
        <v>20070.764628168086</v>
      </c>
      <c r="AR67" s="23">
        <v>9475.7397352320149</v>
      </c>
      <c r="AS67" s="174">
        <v>310380.37679999974</v>
      </c>
      <c r="AT67" s="14">
        <v>19743.295768248077</v>
      </c>
      <c r="AU67" s="23">
        <v>8954.5124225199743</v>
      </c>
      <c r="AV67" s="174">
        <v>317004.28399999993</v>
      </c>
      <c r="AW67" s="14">
        <v>20164.642505240005</v>
      </c>
      <c r="AX67" s="23">
        <v>9930.3707821439803</v>
      </c>
    </row>
    <row r="68" spans="1:50" x14ac:dyDescent="0.25">
      <c r="A68" s="16">
        <v>65</v>
      </c>
      <c r="B68" s="17" t="s">
        <v>270</v>
      </c>
      <c r="C68" s="158">
        <v>233</v>
      </c>
      <c r="D68" s="78">
        <v>0.499</v>
      </c>
      <c r="E68" s="78" t="s">
        <v>292</v>
      </c>
      <c r="F68" s="73">
        <v>38293</v>
      </c>
      <c r="G68" s="73">
        <v>39326</v>
      </c>
      <c r="H68" s="71" t="s">
        <v>339</v>
      </c>
      <c r="I68" s="69">
        <f t="shared" si="8"/>
        <v>1769206.5170999998</v>
      </c>
      <c r="J68" s="18">
        <f t="shared" si="9"/>
        <v>195144.41411269899</v>
      </c>
      <c r="K68" s="19">
        <f t="shared" ref="K68:K97" si="11">J68/I68</f>
        <v>0.11030052864182896</v>
      </c>
      <c r="L68" s="11">
        <f t="shared" si="10"/>
        <v>135629.24765258998</v>
      </c>
      <c r="M68" s="12">
        <v>9757.2199999999993</v>
      </c>
      <c r="N68" s="127">
        <f t="shared" ref="N68:N97" si="12">L68-M68</f>
        <v>125872.02765258998</v>
      </c>
      <c r="O68" s="21">
        <v>260486.80789999975</v>
      </c>
      <c r="P68" s="22">
        <v>27223.476293628984</v>
      </c>
      <c r="Q68" s="23">
        <v>18203.823017926024</v>
      </c>
      <c r="R68" s="21">
        <v>279901.15210000018</v>
      </c>
      <c r="S68" s="22">
        <v>31623.23216425801</v>
      </c>
      <c r="T68" s="23">
        <v>21625.255619863001</v>
      </c>
      <c r="U68" s="21">
        <v>330160.78179999988</v>
      </c>
      <c r="V68" s="22">
        <v>37301.565127764028</v>
      </c>
      <c r="W68" s="23">
        <v>27189.568659340985</v>
      </c>
      <c r="X68" s="21">
        <v>322797.26790000027</v>
      </c>
      <c r="Y68" s="22">
        <v>35559.347031863996</v>
      </c>
      <c r="Z68" s="23">
        <v>25424.682202421001</v>
      </c>
      <c r="AA68" s="21">
        <v>283635.65040000004</v>
      </c>
      <c r="AB68" s="22">
        <v>31245.303248063996</v>
      </c>
      <c r="AC68" s="23">
        <v>22118.31919343898</v>
      </c>
      <c r="AD68" s="21">
        <v>292224.85699999996</v>
      </c>
      <c r="AE68" s="22">
        <v>32191.490247119989</v>
      </c>
      <c r="AF68" s="23">
        <v>21067.5989596</v>
      </c>
      <c r="AG68" s="21">
        <v>0</v>
      </c>
      <c r="AH68" s="22">
        <v>0</v>
      </c>
      <c r="AI68" s="23">
        <v>0</v>
      </c>
      <c r="AJ68" s="21">
        <v>0</v>
      </c>
      <c r="AK68" s="22">
        <v>0</v>
      </c>
      <c r="AL68" s="23">
        <v>0</v>
      </c>
      <c r="AM68" s="21">
        <v>0</v>
      </c>
      <c r="AN68" s="22">
        <v>0</v>
      </c>
      <c r="AO68" s="23">
        <v>0</v>
      </c>
      <c r="AP68" s="174">
        <v>0</v>
      </c>
      <c r="AQ68" s="14">
        <v>0</v>
      </c>
      <c r="AR68" s="23">
        <v>0</v>
      </c>
      <c r="AS68" s="174">
        <v>0</v>
      </c>
      <c r="AT68" s="14">
        <v>0</v>
      </c>
      <c r="AU68" s="23">
        <v>0</v>
      </c>
      <c r="AV68" s="174">
        <v>0</v>
      </c>
      <c r="AW68" s="14">
        <v>0</v>
      </c>
      <c r="AX68" s="23">
        <v>0</v>
      </c>
    </row>
    <row r="69" spans="1:50" x14ac:dyDescent="0.25">
      <c r="A69" s="16">
        <v>66</v>
      </c>
      <c r="B69" s="17" t="s">
        <v>759</v>
      </c>
      <c r="C69" s="158">
        <v>238</v>
      </c>
      <c r="D69" s="78">
        <v>0.99</v>
      </c>
      <c r="E69" s="78" t="s">
        <v>292</v>
      </c>
      <c r="F69" s="73">
        <v>41015</v>
      </c>
      <c r="G69" s="73">
        <v>41015</v>
      </c>
      <c r="H69" s="71" t="s">
        <v>298</v>
      </c>
      <c r="I69" s="69">
        <f t="shared" si="8"/>
        <v>7480880.3999999985</v>
      </c>
      <c r="J69" s="18">
        <f t="shared" si="9"/>
        <v>810208.28788099985</v>
      </c>
      <c r="K69" s="19">
        <f t="shared" si="11"/>
        <v>0.10830386860362051</v>
      </c>
      <c r="L69" s="11">
        <f t="shared" si="10"/>
        <v>548259.59389700019</v>
      </c>
      <c r="M69" s="12">
        <v>40510.43</v>
      </c>
      <c r="N69" s="127">
        <f t="shared" si="12"/>
        <v>507749.16389700019</v>
      </c>
      <c r="O69" s="21">
        <v>717298.49999999988</v>
      </c>
      <c r="P69" s="22">
        <v>72820.143720000196</v>
      </c>
      <c r="Q69" s="23">
        <v>47628.260727000081</v>
      </c>
      <c r="R69" s="21">
        <v>648561.00000000035</v>
      </c>
      <c r="S69" s="22">
        <v>71179.569750000097</v>
      </c>
      <c r="T69" s="23">
        <v>47663.731154000037</v>
      </c>
      <c r="U69" s="21">
        <v>708407.30000000051</v>
      </c>
      <c r="V69" s="22">
        <v>77747.701175000126</v>
      </c>
      <c r="W69" s="23">
        <v>56057.445230000129</v>
      </c>
      <c r="X69" s="21">
        <v>696184.69999999972</v>
      </c>
      <c r="Y69" s="22">
        <v>74498.724746999942</v>
      </c>
      <c r="Z69" s="23">
        <v>52623.937707999889</v>
      </c>
      <c r="AA69" s="21">
        <v>623314.49999999977</v>
      </c>
      <c r="AB69" s="22">
        <v>66700.88464499994</v>
      </c>
      <c r="AC69" s="23">
        <v>46067.076579999972</v>
      </c>
      <c r="AD69" s="21">
        <v>487422.80000000028</v>
      </c>
      <c r="AE69" s="22">
        <v>52159.113828000001</v>
      </c>
      <c r="AF69" s="23">
        <v>31965.993082000019</v>
      </c>
      <c r="AG69" s="21">
        <v>433254.70000000019</v>
      </c>
      <c r="AH69" s="22">
        <v>47554.035871999964</v>
      </c>
      <c r="AI69" s="23">
        <v>31356.01821899999</v>
      </c>
      <c r="AJ69" s="21">
        <v>515407.1</v>
      </c>
      <c r="AK69" s="22">
        <v>56571.083296000004</v>
      </c>
      <c r="AL69" s="23">
        <v>36227.615594000017</v>
      </c>
      <c r="AM69" s="21">
        <v>553201.39999999956</v>
      </c>
      <c r="AN69" s="22">
        <v>60719.385664000052</v>
      </c>
      <c r="AO69" s="23">
        <v>38928.92004199994</v>
      </c>
      <c r="AP69" s="174">
        <v>682681.30000000098</v>
      </c>
      <c r="AQ69" s="14">
        <v>74931.099487999891</v>
      </c>
      <c r="AR69" s="23">
        <v>51870.089511000006</v>
      </c>
      <c r="AS69" s="174">
        <v>696133.60000000021</v>
      </c>
      <c r="AT69" s="14">
        <v>76407.623935999858</v>
      </c>
      <c r="AU69" s="23">
        <v>52151.727842999964</v>
      </c>
      <c r="AV69" s="174">
        <v>719013.4999999986</v>
      </c>
      <c r="AW69" s="14">
        <v>78918.921759999808</v>
      </c>
      <c r="AX69" s="23">
        <v>55718.778207000003</v>
      </c>
    </row>
    <row r="70" spans="1:50" x14ac:dyDescent="0.25">
      <c r="A70" s="16">
        <v>67</v>
      </c>
      <c r="B70" s="17" t="s">
        <v>763</v>
      </c>
      <c r="C70" s="158">
        <v>239</v>
      </c>
      <c r="D70" s="78">
        <v>0.99</v>
      </c>
      <c r="E70" s="78" t="s">
        <v>292</v>
      </c>
      <c r="F70" s="73">
        <v>41061</v>
      </c>
      <c r="G70" s="73">
        <v>41061</v>
      </c>
      <c r="H70" s="71" t="s">
        <v>299</v>
      </c>
      <c r="I70" s="69">
        <f t="shared" si="8"/>
        <v>7426053.299999998</v>
      </c>
      <c r="J70" s="18">
        <f t="shared" si="9"/>
        <v>804342.02128499968</v>
      </c>
      <c r="K70" s="19">
        <f t="shared" si="11"/>
        <v>0.10831352655184955</v>
      </c>
      <c r="L70" s="11">
        <f t="shared" si="10"/>
        <v>542449.25608049985</v>
      </c>
      <c r="M70" s="12">
        <v>40217.07</v>
      </c>
      <c r="N70" s="127">
        <f t="shared" si="12"/>
        <v>502232.18608049984</v>
      </c>
      <c r="O70" s="21">
        <v>716921.69999999786</v>
      </c>
      <c r="P70" s="22">
        <v>72781.890983999765</v>
      </c>
      <c r="Q70" s="23">
        <v>47584.596983999974</v>
      </c>
      <c r="R70" s="21">
        <v>647752.20000000275</v>
      </c>
      <c r="S70" s="22">
        <v>71090.803949999798</v>
      </c>
      <c r="T70" s="23">
        <v>47600.148326999966</v>
      </c>
      <c r="U70" s="21">
        <v>699204.30000000028</v>
      </c>
      <c r="V70" s="22">
        <v>76737.671925000162</v>
      </c>
      <c r="W70" s="23">
        <v>55244.679447000024</v>
      </c>
      <c r="X70" s="21">
        <v>587165.69999999984</v>
      </c>
      <c r="Y70" s="22">
        <v>62832.601557000038</v>
      </c>
      <c r="Z70" s="23">
        <v>44105.376200999985</v>
      </c>
      <c r="AA70" s="21">
        <v>594515.39999999932</v>
      </c>
      <c r="AB70" s="22">
        <v>63619.092953999883</v>
      </c>
      <c r="AC70" s="23">
        <v>44353.88918999998</v>
      </c>
      <c r="AD70" s="21">
        <v>571295.09999999881</v>
      </c>
      <c r="AE70" s="22">
        <v>61134.288650999966</v>
      </c>
      <c r="AF70" s="23">
        <v>37769.922080999982</v>
      </c>
      <c r="AG70" s="21">
        <v>524278.19999999902</v>
      </c>
      <c r="AH70" s="22">
        <v>57544.775232000262</v>
      </c>
      <c r="AI70" s="23">
        <v>37376.891241000019</v>
      </c>
      <c r="AJ70" s="21">
        <v>470120.99999999959</v>
      </c>
      <c r="AK70" s="22">
        <v>51600.480960000074</v>
      </c>
      <c r="AL70" s="23">
        <v>32669.912435999988</v>
      </c>
      <c r="AM70" s="21">
        <v>534817.799999999</v>
      </c>
      <c r="AN70" s="22">
        <v>58701.601728000154</v>
      </c>
      <c r="AO70" s="23">
        <v>37554.469784999928</v>
      </c>
      <c r="AP70" s="174">
        <v>699578.10000000079</v>
      </c>
      <c r="AQ70" s="14">
        <v>76785.692256000286</v>
      </c>
      <c r="AR70" s="23">
        <v>53064.113113499989</v>
      </c>
      <c r="AS70" s="174">
        <v>660015.0000000007</v>
      </c>
      <c r="AT70" s="14">
        <v>72443.246399999523</v>
      </c>
      <c r="AU70" s="23">
        <v>49305.114311999991</v>
      </c>
      <c r="AV70" s="174">
        <v>720388.80000000016</v>
      </c>
      <c r="AW70" s="14">
        <v>79069.874687999807</v>
      </c>
      <c r="AX70" s="23">
        <v>55820.142962999962</v>
      </c>
    </row>
    <row r="71" spans="1:50" x14ac:dyDescent="0.25">
      <c r="A71" s="16">
        <v>68</v>
      </c>
      <c r="B71" s="17" t="s">
        <v>271</v>
      </c>
      <c r="C71" s="158">
        <v>240</v>
      </c>
      <c r="D71" s="78">
        <v>4.8000000000000001E-2</v>
      </c>
      <c r="E71" s="78" t="s">
        <v>292</v>
      </c>
      <c r="F71" s="73">
        <v>40613</v>
      </c>
      <c r="G71" s="73">
        <v>40613</v>
      </c>
      <c r="H71" s="71" t="s">
        <v>340</v>
      </c>
      <c r="I71" s="69">
        <f t="shared" si="8"/>
        <v>269099.61839999998</v>
      </c>
      <c r="J71" s="18">
        <f t="shared" si="9"/>
        <v>38430.333140626004</v>
      </c>
      <c r="K71" s="19">
        <f t="shared" si="11"/>
        <v>0.14281080504358681</v>
      </c>
      <c r="L71" s="11">
        <f t="shared" si="10"/>
        <v>29081.05735962699</v>
      </c>
      <c r="M71" s="12">
        <v>5764.56</v>
      </c>
      <c r="N71" s="127">
        <f t="shared" si="12"/>
        <v>23316.497359626988</v>
      </c>
      <c r="O71" s="21">
        <v>27319.551000000039</v>
      </c>
      <c r="P71" s="22">
        <v>3686.2270164300062</v>
      </c>
      <c r="Q71" s="23">
        <v>2727.0739275899955</v>
      </c>
      <c r="R71" s="21">
        <v>25729.168799999985</v>
      </c>
      <c r="S71" s="22">
        <v>3720.4378084799982</v>
      </c>
      <c r="T71" s="23">
        <v>2787.3327989659988</v>
      </c>
      <c r="U71" s="21">
        <v>21346.0268</v>
      </c>
      <c r="V71" s="22">
        <v>3086.6354752800003</v>
      </c>
      <c r="W71" s="23">
        <v>2418.5163125200015</v>
      </c>
      <c r="X71" s="21">
        <v>26315.926399999989</v>
      </c>
      <c r="Y71" s="22">
        <v>3720.5456744320004</v>
      </c>
      <c r="Z71" s="23">
        <v>2895.6337833499992</v>
      </c>
      <c r="AA71" s="21">
        <v>16808.848000000002</v>
      </c>
      <c r="AB71" s="22">
        <v>2376.4349302400001</v>
      </c>
      <c r="AC71" s="23">
        <v>1827.6478457020005</v>
      </c>
      <c r="AD71" s="21">
        <v>24750.974999999991</v>
      </c>
      <c r="AE71" s="22">
        <v>3499.2928454999965</v>
      </c>
      <c r="AF71" s="23">
        <v>2568.4149960060008</v>
      </c>
      <c r="AG71" s="21">
        <v>27179.702199999996</v>
      </c>
      <c r="AH71" s="22">
        <v>3930.4567351420014</v>
      </c>
      <c r="AI71" s="23">
        <v>2959.4448283579991</v>
      </c>
      <c r="AJ71" s="21">
        <v>22395.245999999996</v>
      </c>
      <c r="AK71" s="22">
        <v>3238.5765240600031</v>
      </c>
      <c r="AL71" s="23">
        <v>2386.5650257899988</v>
      </c>
      <c r="AM71" s="21">
        <v>17277.972599999997</v>
      </c>
      <c r="AN71" s="22">
        <v>2498.5676176860034</v>
      </c>
      <c r="AO71" s="23">
        <v>1842.5946407459999</v>
      </c>
      <c r="AP71" s="174">
        <v>14822.993000000002</v>
      </c>
      <c r="AQ71" s="14">
        <v>2143.5530177299993</v>
      </c>
      <c r="AR71" s="23">
        <v>1643.7210768150017</v>
      </c>
      <c r="AS71" s="174">
        <v>17411.561600000001</v>
      </c>
      <c r="AT71" s="14">
        <v>2517.8859229760001</v>
      </c>
      <c r="AU71" s="23">
        <v>1904.2722500800026</v>
      </c>
      <c r="AV71" s="174">
        <v>27741.647000000015</v>
      </c>
      <c r="AW71" s="14">
        <v>4011.7195726700024</v>
      </c>
      <c r="AX71" s="23">
        <v>3119.8398737039952</v>
      </c>
    </row>
    <row r="72" spans="1:50" x14ac:dyDescent="0.25">
      <c r="A72" s="16">
        <v>69</v>
      </c>
      <c r="B72" s="17" t="s">
        <v>786</v>
      </c>
      <c r="C72" s="158">
        <v>14</v>
      </c>
      <c r="D72" s="78">
        <v>0.2</v>
      </c>
      <c r="E72" s="78" t="s">
        <v>292</v>
      </c>
      <c r="F72" s="73">
        <v>41100</v>
      </c>
      <c r="G72" s="73">
        <v>41100</v>
      </c>
      <c r="H72" s="71" t="s">
        <v>341</v>
      </c>
      <c r="I72" s="69">
        <f t="shared" si="8"/>
        <v>1635120.0035999995</v>
      </c>
      <c r="J72" s="18">
        <f t="shared" si="9"/>
        <v>201936.1900602839</v>
      </c>
      <c r="K72" s="19">
        <f t="shared" si="11"/>
        <v>0.12349930868418615</v>
      </c>
      <c r="L72" s="11">
        <f t="shared" si="10"/>
        <v>145202.52450434395</v>
      </c>
      <c r="M72" s="12">
        <v>10096.81</v>
      </c>
      <c r="N72" s="127">
        <f t="shared" si="12"/>
        <v>135105.71450434395</v>
      </c>
      <c r="O72" s="21">
        <v>132109.85279999994</v>
      </c>
      <c r="P72" s="22">
        <v>15281.146673376003</v>
      </c>
      <c r="Q72" s="23">
        <v>10586.388194952</v>
      </c>
      <c r="R72" s="21">
        <v>128083.17679999994</v>
      </c>
      <c r="S72" s="22">
        <v>16016.801258840002</v>
      </c>
      <c r="T72" s="23">
        <v>11376.874559223987</v>
      </c>
      <c r="U72" s="21">
        <v>138124.53919999982</v>
      </c>
      <c r="V72" s="22">
        <v>17272.473626960007</v>
      </c>
      <c r="W72" s="23">
        <v>13042.275030559998</v>
      </c>
      <c r="X72" s="21">
        <v>137279.48080000005</v>
      </c>
      <c r="Y72" s="22">
        <v>16737.114299135999</v>
      </c>
      <c r="Z72" s="23">
        <v>12433.519378976014</v>
      </c>
      <c r="AA72" s="21">
        <v>141120.70800000004</v>
      </c>
      <c r="AB72" s="22">
        <v>17205.436719359976</v>
      </c>
      <c r="AC72" s="23">
        <v>12621.745813359992</v>
      </c>
      <c r="AD72" s="21">
        <v>135777.43759999983</v>
      </c>
      <c r="AE72" s="22">
        <v>16553.985192192002</v>
      </c>
      <c r="AF72" s="23">
        <v>11345.254809072001</v>
      </c>
      <c r="AG72" s="21">
        <v>132929.04559999995</v>
      </c>
      <c r="AH72" s="22">
        <v>16622.777152280003</v>
      </c>
      <c r="AI72" s="23">
        <v>11820.966919671993</v>
      </c>
      <c r="AJ72" s="21">
        <v>140144.55359999978</v>
      </c>
      <c r="AK72" s="22">
        <v>17525.076427679975</v>
      </c>
      <c r="AL72" s="23">
        <v>12300.118977007995</v>
      </c>
      <c r="AM72" s="21">
        <v>136264.29439999998</v>
      </c>
      <c r="AN72" s="22">
        <v>17039.850014719981</v>
      </c>
      <c r="AO72" s="23">
        <v>11904.971218720008</v>
      </c>
      <c r="AP72" s="174">
        <v>139686.61120000007</v>
      </c>
      <c r="AQ72" s="14">
        <v>17467.810730560002</v>
      </c>
      <c r="AR72" s="23">
        <v>12771.263826552009</v>
      </c>
      <c r="AS72" s="174">
        <v>136316.37360000002</v>
      </c>
      <c r="AT72" s="14">
        <v>17046.362518679998</v>
      </c>
      <c r="AU72" s="23">
        <v>12290.567963576004</v>
      </c>
      <c r="AV72" s="174">
        <v>137283.92999999959</v>
      </c>
      <c r="AW72" s="14">
        <v>17167.355446499936</v>
      </c>
      <c r="AX72" s="23">
        <v>12708.577812671958</v>
      </c>
    </row>
    <row r="73" spans="1:50" x14ac:dyDescent="0.25">
      <c r="A73" s="16">
        <v>70</v>
      </c>
      <c r="B73" s="17" t="s">
        <v>787</v>
      </c>
      <c r="C73" s="158">
        <v>15</v>
      </c>
      <c r="D73" s="78">
        <v>0.84</v>
      </c>
      <c r="E73" s="78" t="s">
        <v>292</v>
      </c>
      <c r="F73" s="73">
        <v>40234</v>
      </c>
      <c r="G73" s="73">
        <v>40234</v>
      </c>
      <c r="H73" s="71" t="s">
        <v>342</v>
      </c>
      <c r="I73" s="69">
        <f t="shared" si="8"/>
        <v>6202980.5999999978</v>
      </c>
      <c r="J73" s="18">
        <f t="shared" si="9"/>
        <v>601090.07766120008</v>
      </c>
      <c r="K73" s="19">
        <f t="shared" si="11"/>
        <v>9.6903426984956284E-2</v>
      </c>
      <c r="L73" s="11">
        <f t="shared" si="10"/>
        <v>387075.63637680013</v>
      </c>
      <c r="M73" s="12">
        <v>30054.510000000002</v>
      </c>
      <c r="N73" s="127">
        <f t="shared" si="12"/>
        <v>357021.12637680012</v>
      </c>
      <c r="O73" s="21">
        <v>582722.5199999999</v>
      </c>
      <c r="P73" s="22">
        <v>59157.990230400021</v>
      </c>
      <c r="Q73" s="23">
        <v>38697.472010400001</v>
      </c>
      <c r="R73" s="21">
        <v>527269.14000000013</v>
      </c>
      <c r="S73" s="22">
        <v>57867.788114999967</v>
      </c>
      <c r="T73" s="23">
        <v>38733.271565400006</v>
      </c>
      <c r="U73" s="21">
        <v>585796.61999999976</v>
      </c>
      <c r="V73" s="22">
        <v>64291.17904499999</v>
      </c>
      <c r="W73" s="23">
        <v>46338.172472999999</v>
      </c>
      <c r="X73" s="21">
        <v>565183.25999999978</v>
      </c>
      <c r="Y73" s="22">
        <v>60480.260652600024</v>
      </c>
      <c r="Z73" s="23">
        <v>42745.71157620001</v>
      </c>
      <c r="AA73" s="21">
        <v>564044.2200000002</v>
      </c>
      <c r="AB73" s="22">
        <v>60358.371982199969</v>
      </c>
      <c r="AC73" s="23">
        <v>41961.993667800067</v>
      </c>
      <c r="AD73" s="21">
        <v>515780.87999999995</v>
      </c>
      <c r="AE73" s="22">
        <v>55193.711968799973</v>
      </c>
      <c r="AF73" s="23">
        <v>35334.341576399995</v>
      </c>
      <c r="AG73" s="21">
        <v>521341.67999999953</v>
      </c>
      <c r="AH73" s="22">
        <v>57222.462796800086</v>
      </c>
      <c r="AI73" s="23">
        <v>38377.415962799954</v>
      </c>
      <c r="AJ73" s="21">
        <v>348962.21999999962</v>
      </c>
      <c r="AK73" s="22">
        <v>27805.309689600006</v>
      </c>
      <c r="AL73" s="23">
        <v>14651.620644600009</v>
      </c>
      <c r="AM73" s="21">
        <v>383721.83999999997</v>
      </c>
      <c r="AN73" s="22">
        <v>30574.956211200006</v>
      </c>
      <c r="AO73" s="23">
        <v>16056.487669800006</v>
      </c>
      <c r="AP73" s="174">
        <v>455407.32000000024</v>
      </c>
      <c r="AQ73" s="14">
        <v>36286.855257599993</v>
      </c>
      <c r="AR73" s="23">
        <v>20983.477932000016</v>
      </c>
      <c r="AS73" s="174">
        <v>564149.69999999937</v>
      </c>
      <c r="AT73" s="14">
        <v>44951.448096000051</v>
      </c>
      <c r="AU73" s="23">
        <v>25315.390056000011</v>
      </c>
      <c r="AV73" s="174">
        <v>588601.19999999972</v>
      </c>
      <c r="AW73" s="14">
        <v>46899.743616</v>
      </c>
      <c r="AX73" s="23">
        <v>27880.281242400008</v>
      </c>
    </row>
    <row r="74" spans="1:50" x14ac:dyDescent="0.25">
      <c r="A74" s="16">
        <v>71</v>
      </c>
      <c r="B74" s="17" t="s">
        <v>788</v>
      </c>
      <c r="C74" s="158">
        <v>13</v>
      </c>
      <c r="D74" s="78">
        <v>0.2</v>
      </c>
      <c r="E74" s="78" t="s">
        <v>292</v>
      </c>
      <c r="F74" s="73">
        <v>41025</v>
      </c>
      <c r="G74" s="73">
        <v>41064</v>
      </c>
      <c r="H74" s="71" t="s">
        <v>343</v>
      </c>
      <c r="I74" s="69">
        <f t="shared" si="8"/>
        <v>1635119.9920000029</v>
      </c>
      <c r="J74" s="18">
        <f t="shared" si="9"/>
        <v>201840.56766272028</v>
      </c>
      <c r="K74" s="19">
        <f t="shared" si="11"/>
        <v>0.12344082920534674</v>
      </c>
      <c r="L74" s="11">
        <f t="shared" si="10"/>
        <v>144985.29389708024</v>
      </c>
      <c r="M74" s="12">
        <v>10092.02</v>
      </c>
      <c r="N74" s="127">
        <f t="shared" si="12"/>
        <v>134893.27389708025</v>
      </c>
      <c r="O74" s="21">
        <v>141802.79999999999</v>
      </c>
      <c r="P74" s="22">
        <v>16402.329876000014</v>
      </c>
      <c r="Q74" s="23">
        <v>11425.550785360019</v>
      </c>
      <c r="R74" s="21">
        <v>128710.41600000001</v>
      </c>
      <c r="S74" s="22">
        <v>16095.237520800001</v>
      </c>
      <c r="T74" s="23">
        <v>11430.838461600002</v>
      </c>
      <c r="U74" s="21">
        <v>123283.20800000016</v>
      </c>
      <c r="V74" s="22">
        <v>15416.565160399994</v>
      </c>
      <c r="W74" s="23">
        <v>11584.942940399997</v>
      </c>
      <c r="X74" s="21">
        <v>137458.62399999989</v>
      </c>
      <c r="Y74" s="22">
        <v>16758.955438080007</v>
      </c>
      <c r="Z74" s="23">
        <v>12447.396973120003</v>
      </c>
      <c r="AA74" s="21">
        <v>142014.88800000012</v>
      </c>
      <c r="AB74" s="22">
        <v>17314.455144960011</v>
      </c>
      <c r="AC74" s="23">
        <v>12702.471355039985</v>
      </c>
      <c r="AD74" s="21">
        <v>136206.06400000007</v>
      </c>
      <c r="AE74" s="22">
        <v>16606.243322879996</v>
      </c>
      <c r="AF74" s="23">
        <v>11386.453149279998</v>
      </c>
      <c r="AG74" s="21">
        <v>137596.40800000002</v>
      </c>
      <c r="AH74" s="22">
        <v>17206.430820399997</v>
      </c>
      <c r="AI74" s="23">
        <v>12241.14281184</v>
      </c>
      <c r="AJ74" s="21">
        <v>137558.04800000001</v>
      </c>
      <c r="AK74" s="22">
        <v>17201.633902399997</v>
      </c>
      <c r="AL74" s="23">
        <v>12030.30891831999</v>
      </c>
      <c r="AM74" s="21">
        <v>134931.77600000022</v>
      </c>
      <c r="AN74" s="22">
        <v>16873.218588799999</v>
      </c>
      <c r="AO74" s="23">
        <v>11772.060112559999</v>
      </c>
      <c r="AP74" s="174">
        <v>142433.1119999997</v>
      </c>
      <c r="AQ74" s="14">
        <v>17811.260655599985</v>
      </c>
      <c r="AR74" s="23">
        <v>13015.797079080014</v>
      </c>
      <c r="AS74" s="174">
        <v>137309.6880000002</v>
      </c>
      <c r="AT74" s="14">
        <v>17170.576484399982</v>
      </c>
      <c r="AU74" s="23">
        <v>12385.030895200009</v>
      </c>
      <c r="AV74" s="174">
        <v>135814.96000000217</v>
      </c>
      <c r="AW74" s="14">
        <v>16983.660748000297</v>
      </c>
      <c r="AX74" s="23">
        <v>12563.300415280204</v>
      </c>
    </row>
    <row r="75" spans="1:50" x14ac:dyDescent="0.25">
      <c r="A75" s="16">
        <v>72</v>
      </c>
      <c r="B75" s="17" t="s">
        <v>789</v>
      </c>
      <c r="C75" s="158">
        <v>382</v>
      </c>
      <c r="D75" s="78">
        <v>1.6719999999999999</v>
      </c>
      <c r="E75" s="78" t="s">
        <v>292</v>
      </c>
      <c r="F75" s="80">
        <v>41898</v>
      </c>
      <c r="G75" s="80">
        <v>41898</v>
      </c>
      <c r="H75" s="71" t="s">
        <v>593</v>
      </c>
      <c r="I75" s="69">
        <f t="shared" si="8"/>
        <v>12376999.999999922</v>
      </c>
      <c r="J75" s="18">
        <f t="shared" si="9"/>
        <v>1193381.5087919917</v>
      </c>
      <c r="K75" s="19">
        <f t="shared" si="11"/>
        <v>9.6419286482346225E-2</v>
      </c>
      <c r="L75" s="11">
        <f t="shared" si="10"/>
        <v>768488.32794999459</v>
      </c>
      <c r="M75" s="12">
        <v>59669.08</v>
      </c>
      <c r="N75" s="127">
        <f t="shared" si="12"/>
        <v>708819.24794999463</v>
      </c>
      <c r="O75" s="21">
        <v>893636.80000000063</v>
      </c>
      <c r="P75" s="22">
        <v>80177.093695999982</v>
      </c>
      <c r="Q75" s="23">
        <v>49176.531963999958</v>
      </c>
      <c r="R75" s="21">
        <v>1078778.7999999986</v>
      </c>
      <c r="S75" s="22">
        <v>105267.23530399938</v>
      </c>
      <c r="T75" s="23">
        <v>66291.393927999932</v>
      </c>
      <c r="U75" s="21">
        <v>953227.99999999895</v>
      </c>
      <c r="V75" s="22">
        <v>93015.988240000253</v>
      </c>
      <c r="W75" s="23">
        <v>63684.933248000008</v>
      </c>
      <c r="X75" s="21">
        <v>1066853.1999999951</v>
      </c>
      <c r="Y75" s="22">
        <v>101308.37987200024</v>
      </c>
      <c r="Z75" s="23">
        <v>67613.411847999989</v>
      </c>
      <c r="AA75" s="21">
        <v>1172531.2000000011</v>
      </c>
      <c r="AB75" s="22">
        <v>111343.56275200017</v>
      </c>
      <c r="AC75" s="23">
        <v>73342.21818799997</v>
      </c>
      <c r="AD75" s="21">
        <v>588250.39999999991</v>
      </c>
      <c r="AE75" s="22">
        <v>55860.257984000018</v>
      </c>
      <c r="AF75" s="23">
        <v>36601.918503999994</v>
      </c>
      <c r="AG75" s="21">
        <v>1217417.1999999997</v>
      </c>
      <c r="AH75" s="22">
        <v>118807.74454799999</v>
      </c>
      <c r="AI75" s="23">
        <v>74694.595964000007</v>
      </c>
      <c r="AJ75" s="21">
        <v>1182239.5999999975</v>
      </c>
      <c r="AK75" s="22">
        <v>115374.76256400006</v>
      </c>
      <c r="AL75" s="23">
        <v>71453.527624000024</v>
      </c>
      <c r="AM75" s="21">
        <v>907467.59999999974</v>
      </c>
      <c r="AN75" s="22">
        <v>88559.763084000471</v>
      </c>
      <c r="AO75" s="23">
        <v>54643.260163999999</v>
      </c>
      <c r="AP75" s="174">
        <v>1202035.2000000041</v>
      </c>
      <c r="AQ75" s="14">
        <v>117306.61516800013</v>
      </c>
      <c r="AR75" s="23">
        <v>76677.811250000086</v>
      </c>
      <c r="AS75" s="174">
        <v>1165660.0000000026</v>
      </c>
      <c r="AT75" s="14">
        <v>113756.75939999841</v>
      </c>
      <c r="AU75" s="23">
        <v>73222.024636000046</v>
      </c>
      <c r="AV75" s="174">
        <v>948901.99999992456</v>
      </c>
      <c r="AW75" s="14">
        <v>92603.346179992674</v>
      </c>
      <c r="AX75" s="23">
        <v>61086.700631994543</v>
      </c>
    </row>
    <row r="76" spans="1:50" x14ac:dyDescent="0.25">
      <c r="A76" s="16">
        <v>73</v>
      </c>
      <c r="B76" s="17" t="s">
        <v>790</v>
      </c>
      <c r="C76" s="158">
        <v>16</v>
      </c>
      <c r="D76" s="78">
        <v>3.9</v>
      </c>
      <c r="E76" s="78" t="s">
        <v>292</v>
      </c>
      <c r="F76" s="73">
        <v>41381</v>
      </c>
      <c r="G76" s="73">
        <v>41381</v>
      </c>
      <c r="H76" s="71" t="s">
        <v>344</v>
      </c>
      <c r="I76" s="69">
        <f t="shared" si="8"/>
        <v>22980600.599999998</v>
      </c>
      <c r="J76" s="18">
        <f t="shared" si="9"/>
        <v>2114827.703060993</v>
      </c>
      <c r="K76" s="19">
        <f t="shared" si="11"/>
        <v>9.2026650646414923E-2</v>
      </c>
      <c r="L76" s="11">
        <f t="shared" si="10"/>
        <v>1324479.4498170009</v>
      </c>
      <c r="M76" s="12">
        <v>105741.41</v>
      </c>
      <c r="N76" s="127">
        <f t="shared" si="12"/>
        <v>1218738.039817001</v>
      </c>
      <c r="O76" s="21">
        <v>2814388.2000000114</v>
      </c>
      <c r="P76" s="22">
        <v>241727.80249800146</v>
      </c>
      <c r="Q76" s="23">
        <v>142928.16639900039</v>
      </c>
      <c r="R76" s="21">
        <v>2540448.5999999968</v>
      </c>
      <c r="S76" s="22">
        <v>237328.70821199857</v>
      </c>
      <c r="T76" s="23">
        <v>145310.51940600027</v>
      </c>
      <c r="U76" s="21">
        <v>2780734.200000003</v>
      </c>
      <c r="V76" s="22">
        <v>259776.18896399709</v>
      </c>
      <c r="W76" s="23">
        <v>175044.97118999995</v>
      </c>
      <c r="X76" s="21">
        <v>1611522.6000000027</v>
      </c>
      <c r="Y76" s="22">
        <v>146503.51956599962</v>
      </c>
      <c r="Z76" s="23">
        <v>96208.089179999937</v>
      </c>
      <c r="AA76" s="21">
        <v>1403258.100000002</v>
      </c>
      <c r="AB76" s="22">
        <v>127570.19387099962</v>
      </c>
      <c r="AC76" s="23">
        <v>82095.108369000067</v>
      </c>
      <c r="AD76" s="21">
        <v>1299028.8000000007</v>
      </c>
      <c r="AE76" s="22">
        <v>118094.70820800027</v>
      </c>
      <c r="AF76" s="23">
        <v>68777.756874000013</v>
      </c>
      <c r="AG76" s="21">
        <v>605056.50000000081</v>
      </c>
      <c r="AH76" s="22">
        <v>56524.378230000031</v>
      </c>
      <c r="AI76" s="23">
        <v>31890.303438000014</v>
      </c>
      <c r="AJ76" s="21">
        <v>1381677.9000000032</v>
      </c>
      <c r="AK76" s="22">
        <v>129076.34941800035</v>
      </c>
      <c r="AL76" s="23">
        <v>77516.488326000035</v>
      </c>
      <c r="AM76" s="21">
        <v>1712081.999999996</v>
      </c>
      <c r="AN76" s="22">
        <v>159942.70044000022</v>
      </c>
      <c r="AO76" s="23">
        <v>95356.163565000083</v>
      </c>
      <c r="AP76" s="174">
        <v>1900464.8999999966</v>
      </c>
      <c r="AQ76" s="14">
        <v>177541.43095800051</v>
      </c>
      <c r="AR76" s="23">
        <v>113809.27059299995</v>
      </c>
      <c r="AS76" s="174">
        <v>2686069.4999999902</v>
      </c>
      <c r="AT76" s="14">
        <v>250932.61268999623</v>
      </c>
      <c r="AU76" s="23">
        <v>157249.46749199994</v>
      </c>
      <c r="AV76" s="174">
        <v>2245869.299999997</v>
      </c>
      <c r="AW76" s="14">
        <v>209809.11000599898</v>
      </c>
      <c r="AX76" s="23">
        <v>138293.1449850002</v>
      </c>
    </row>
    <row r="77" spans="1:50" x14ac:dyDescent="0.25">
      <c r="A77" s="16">
        <v>74</v>
      </c>
      <c r="B77" s="17" t="s">
        <v>791</v>
      </c>
      <c r="C77" s="158">
        <v>20</v>
      </c>
      <c r="D77" s="78">
        <v>2.33</v>
      </c>
      <c r="E77" s="78" t="s">
        <v>292</v>
      </c>
      <c r="F77" s="73">
        <v>39965</v>
      </c>
      <c r="G77" s="73">
        <v>39972</v>
      </c>
      <c r="H77" s="71" t="s">
        <v>345</v>
      </c>
      <c r="I77" s="69">
        <f t="shared" si="8"/>
        <v>14764620.600000003</v>
      </c>
      <c r="J77" s="18">
        <f t="shared" si="9"/>
        <v>1400323.2435194999</v>
      </c>
      <c r="K77" s="19">
        <f t="shared" si="11"/>
        <v>9.4843157941999517E-2</v>
      </c>
      <c r="L77" s="11">
        <f t="shared" si="10"/>
        <v>889080.32287350053</v>
      </c>
      <c r="M77" s="12">
        <v>70016.159999999989</v>
      </c>
      <c r="N77" s="127">
        <f t="shared" si="12"/>
        <v>819064.16287350049</v>
      </c>
      <c r="O77" s="21">
        <v>1005345.9749999994</v>
      </c>
      <c r="P77" s="22">
        <v>88761.996132749991</v>
      </c>
      <c r="Q77" s="23">
        <v>53500.683698250119</v>
      </c>
      <c r="R77" s="21">
        <v>1422123.7500000002</v>
      </c>
      <c r="S77" s="22">
        <v>136566.54371250019</v>
      </c>
      <c r="T77" s="23">
        <v>85264.136586750072</v>
      </c>
      <c r="U77" s="21">
        <v>1581836.2500000026</v>
      </c>
      <c r="V77" s="22">
        <v>151903.73508749978</v>
      </c>
      <c r="W77" s="23">
        <v>103434.43729575002</v>
      </c>
      <c r="X77" s="21">
        <v>1458068.3250000004</v>
      </c>
      <c r="Y77" s="22">
        <v>136256.48497125012</v>
      </c>
      <c r="Z77" s="23">
        <v>90561.439946250044</v>
      </c>
      <c r="AA77" s="21">
        <v>1276810.6500000001</v>
      </c>
      <c r="AB77" s="22">
        <v>119317.95524250001</v>
      </c>
      <c r="AC77" s="23">
        <v>77627.350662000026</v>
      </c>
      <c r="AD77" s="21">
        <v>1067996.6999999997</v>
      </c>
      <c r="AE77" s="22">
        <v>99804.291614999907</v>
      </c>
      <c r="AF77" s="23">
        <v>57715.119609750087</v>
      </c>
      <c r="AG77" s="21">
        <v>1082183.4000000001</v>
      </c>
      <c r="AH77" s="22">
        <v>103932.89373599994</v>
      </c>
      <c r="AI77" s="23">
        <v>64030.695399750082</v>
      </c>
      <c r="AJ77" s="21">
        <v>1026387.825</v>
      </c>
      <c r="AK77" s="22">
        <v>98574.286713000038</v>
      </c>
      <c r="AL77" s="23">
        <v>60459.760360500004</v>
      </c>
      <c r="AM77" s="21">
        <v>1086136.6499999999</v>
      </c>
      <c r="AN77" s="22">
        <v>104312.56386600001</v>
      </c>
      <c r="AO77" s="23">
        <v>62897.768319750008</v>
      </c>
      <c r="AP77" s="174">
        <v>1270791.3000000014</v>
      </c>
      <c r="AQ77" s="14">
        <v>122046.79645200002</v>
      </c>
      <c r="AR77" s="23">
        <v>79084.806867000021</v>
      </c>
      <c r="AS77" s="174">
        <v>1430130.300000001</v>
      </c>
      <c r="AT77" s="14">
        <v>137349.71401200004</v>
      </c>
      <c r="AU77" s="23">
        <v>87492.15013949998</v>
      </c>
      <c r="AV77" s="174">
        <v>1056809.4749999996</v>
      </c>
      <c r="AW77" s="14">
        <v>101495.98197900003</v>
      </c>
      <c r="AX77" s="23">
        <v>67011.973988250029</v>
      </c>
    </row>
    <row r="78" spans="1:50" x14ac:dyDescent="0.25">
      <c r="A78" s="16">
        <v>75</v>
      </c>
      <c r="B78" s="17" t="s">
        <v>792</v>
      </c>
      <c r="C78" s="158">
        <v>19</v>
      </c>
      <c r="D78" s="78">
        <v>0.5</v>
      </c>
      <c r="E78" s="78" t="s">
        <v>292</v>
      </c>
      <c r="F78" s="73">
        <v>37935</v>
      </c>
      <c r="G78" s="73">
        <v>39173</v>
      </c>
      <c r="H78" s="71" t="s">
        <v>346</v>
      </c>
      <c r="I78" s="69">
        <f t="shared" si="8"/>
        <v>1849523.3999999992</v>
      </c>
      <c r="J78" s="18">
        <f t="shared" si="9"/>
        <v>203652.45519620008</v>
      </c>
      <c r="K78" s="19">
        <f t="shared" si="11"/>
        <v>0.11011077513060942</v>
      </c>
      <c r="L78" s="11">
        <f t="shared" si="10"/>
        <v>140780.43364900007</v>
      </c>
      <c r="M78" s="12">
        <v>10182.64</v>
      </c>
      <c r="N78" s="127">
        <f t="shared" si="12"/>
        <v>130597.79364900007</v>
      </c>
      <c r="O78" s="21">
        <v>344810.26000000007</v>
      </c>
      <c r="P78" s="22">
        <v>36036.120272600005</v>
      </c>
      <c r="Q78" s="23">
        <v>23918.219478800042</v>
      </c>
      <c r="R78" s="21">
        <v>311899.01999999979</v>
      </c>
      <c r="S78" s="22">
        <v>35238.351279600029</v>
      </c>
      <c r="T78" s="23">
        <v>23947.318132399978</v>
      </c>
      <c r="U78" s="21">
        <v>346659.64</v>
      </c>
      <c r="V78" s="22">
        <v>39165.606127200022</v>
      </c>
      <c r="W78" s="23">
        <v>28544.697421400055</v>
      </c>
      <c r="X78" s="21">
        <v>338387.05999999994</v>
      </c>
      <c r="Y78" s="22">
        <v>37276.718529600039</v>
      </c>
      <c r="Z78" s="23">
        <v>26670.788837599972</v>
      </c>
      <c r="AA78" s="21">
        <v>277590.01999999967</v>
      </c>
      <c r="AB78" s="22">
        <v>30579.31660319999</v>
      </c>
      <c r="AC78" s="23">
        <v>21508.695671400019</v>
      </c>
      <c r="AD78" s="21">
        <v>230177.39999999964</v>
      </c>
      <c r="AE78" s="22">
        <v>25356.342384</v>
      </c>
      <c r="AF78" s="23">
        <v>16190.714107399996</v>
      </c>
      <c r="AG78" s="21">
        <v>0</v>
      </c>
      <c r="AH78" s="22">
        <v>0</v>
      </c>
      <c r="AI78" s="23">
        <v>0</v>
      </c>
      <c r="AJ78" s="21">
        <v>0</v>
      </c>
      <c r="AK78" s="22">
        <v>0</v>
      </c>
      <c r="AL78" s="23">
        <v>0</v>
      </c>
      <c r="AM78" s="21">
        <v>0</v>
      </c>
      <c r="AN78" s="22">
        <v>0</v>
      </c>
      <c r="AO78" s="23">
        <v>0</v>
      </c>
      <c r="AP78" s="174">
        <v>0</v>
      </c>
      <c r="AQ78" s="14">
        <v>0</v>
      </c>
      <c r="AR78" s="23">
        <v>0</v>
      </c>
      <c r="AS78" s="174">
        <v>0</v>
      </c>
      <c r="AT78" s="14">
        <v>0</v>
      </c>
      <c r="AU78" s="23">
        <v>0</v>
      </c>
      <c r="AV78" s="174">
        <v>0</v>
      </c>
      <c r="AW78" s="14">
        <v>0</v>
      </c>
      <c r="AX78" s="23">
        <v>0</v>
      </c>
    </row>
    <row r="79" spans="1:50" x14ac:dyDescent="0.25">
      <c r="A79" s="16">
        <v>76</v>
      </c>
      <c r="B79" s="17" t="s">
        <v>679</v>
      </c>
      <c r="C79" s="158">
        <v>245</v>
      </c>
      <c r="D79" s="78">
        <v>0.2</v>
      </c>
      <c r="E79" s="78" t="s">
        <v>292</v>
      </c>
      <c r="F79" s="73">
        <v>41418</v>
      </c>
      <c r="G79" s="73">
        <v>41418</v>
      </c>
      <c r="H79" s="71" t="s">
        <v>594</v>
      </c>
      <c r="I79" s="69">
        <f t="shared" si="8"/>
        <v>548191.04240000015</v>
      </c>
      <c r="J79" s="18">
        <f t="shared" si="9"/>
        <v>67030.704132008017</v>
      </c>
      <c r="K79" s="19">
        <f t="shared" si="11"/>
        <v>0.1222761755437396</v>
      </c>
      <c r="L79" s="11">
        <f t="shared" si="10"/>
        <v>49508.993750168018</v>
      </c>
      <c r="M79" s="12">
        <v>10054.609999999999</v>
      </c>
      <c r="N79" s="127">
        <f t="shared" si="12"/>
        <v>39454.383750168017</v>
      </c>
      <c r="O79" s="21">
        <v>78240.791200000051</v>
      </c>
      <c r="P79" s="22">
        <v>9050.1123181040039</v>
      </c>
      <c r="Q79" s="23">
        <v>6344.8609546880016</v>
      </c>
      <c r="R79" s="21">
        <v>52571.076799999973</v>
      </c>
      <c r="S79" s="22">
        <v>6574.0131538399992</v>
      </c>
      <c r="T79" s="23">
        <v>4891.6344768800009</v>
      </c>
      <c r="U79" s="21">
        <v>141229.8384000001</v>
      </c>
      <c r="V79" s="22">
        <v>17660.791291920006</v>
      </c>
      <c r="W79" s="23">
        <v>13326.715727640008</v>
      </c>
      <c r="X79" s="21">
        <v>138507.052</v>
      </c>
      <c r="Y79" s="22">
        <v>16886.779779840006</v>
      </c>
      <c r="Z79" s="23">
        <v>12538.96037854401</v>
      </c>
      <c r="AA79" s="21">
        <v>112830.67920000003</v>
      </c>
      <c r="AB79" s="22">
        <v>13756.316408064</v>
      </c>
      <c r="AC79" s="23">
        <v>10107.710534967991</v>
      </c>
      <c r="AD79" s="21">
        <v>0</v>
      </c>
      <c r="AE79" s="22">
        <v>0</v>
      </c>
      <c r="AF79" s="23">
        <v>0</v>
      </c>
      <c r="AG79" s="21">
        <v>0</v>
      </c>
      <c r="AH79" s="22">
        <v>0</v>
      </c>
      <c r="AI79" s="23">
        <v>0</v>
      </c>
      <c r="AJ79" s="21">
        <v>0</v>
      </c>
      <c r="AK79" s="22">
        <v>0</v>
      </c>
      <c r="AL79" s="23">
        <v>0</v>
      </c>
      <c r="AM79" s="21">
        <v>0</v>
      </c>
      <c r="AN79" s="22">
        <v>0</v>
      </c>
      <c r="AO79" s="23">
        <v>0</v>
      </c>
      <c r="AP79" s="174">
        <v>0</v>
      </c>
      <c r="AQ79" s="14">
        <v>0</v>
      </c>
      <c r="AR79" s="23">
        <v>0</v>
      </c>
      <c r="AS79" s="174">
        <v>24811.604800000005</v>
      </c>
      <c r="AT79" s="14">
        <v>3102.6911802400014</v>
      </c>
      <c r="AU79" s="23">
        <v>2299.1116774480015</v>
      </c>
      <c r="AV79" s="174">
        <v>0</v>
      </c>
      <c r="AW79" s="14">
        <v>0</v>
      </c>
      <c r="AX79" s="23">
        <v>0</v>
      </c>
    </row>
    <row r="80" spans="1:50" x14ac:dyDescent="0.25">
      <c r="A80" s="16">
        <v>77</v>
      </c>
      <c r="B80" s="17" t="s">
        <v>680</v>
      </c>
      <c r="C80" s="158">
        <v>248</v>
      </c>
      <c r="D80" s="78">
        <v>1.56</v>
      </c>
      <c r="E80" s="78" t="s">
        <v>292</v>
      </c>
      <c r="F80" s="73">
        <v>41199</v>
      </c>
      <c r="G80" s="73">
        <v>41199</v>
      </c>
      <c r="H80" s="71" t="s">
        <v>347</v>
      </c>
      <c r="I80" s="69">
        <f t="shared" si="8"/>
        <v>6728926.9600000046</v>
      </c>
      <c r="J80" s="18">
        <f t="shared" si="9"/>
        <v>645461.01690959977</v>
      </c>
      <c r="K80" s="19">
        <f t="shared" si="11"/>
        <v>9.5923320426352099E-2</v>
      </c>
      <c r="L80" s="11">
        <f t="shared" si="10"/>
        <v>416384.98230439983</v>
      </c>
      <c r="M80" s="12">
        <v>96819.15</v>
      </c>
      <c r="N80" s="127">
        <f t="shared" si="12"/>
        <v>319565.83230439981</v>
      </c>
      <c r="O80" s="21">
        <v>1081180.8400000019</v>
      </c>
      <c r="P80" s="22">
        <v>97003.544964799861</v>
      </c>
      <c r="Q80" s="23">
        <v>58694.906049999947</v>
      </c>
      <c r="R80" s="21">
        <v>967877.40000000037</v>
      </c>
      <c r="S80" s="22">
        <v>94445.476692000084</v>
      </c>
      <c r="T80" s="23">
        <v>59094.274648800019</v>
      </c>
      <c r="U80" s="21">
        <v>1015405.3600000014</v>
      </c>
      <c r="V80" s="22">
        <v>99083.25502880002</v>
      </c>
      <c r="W80" s="23">
        <v>67715.081956000024</v>
      </c>
      <c r="X80" s="21">
        <v>790066.80000000075</v>
      </c>
      <c r="Y80" s="22">
        <v>75024.743328000055</v>
      </c>
      <c r="Z80" s="23">
        <v>49680.375602799897</v>
      </c>
      <c r="AA80" s="21">
        <v>231316.88000000012</v>
      </c>
      <c r="AB80" s="22">
        <v>21965.850924800015</v>
      </c>
      <c r="AC80" s="23">
        <v>14485.055886</v>
      </c>
      <c r="AD80" s="21">
        <v>0</v>
      </c>
      <c r="AE80" s="22">
        <v>0</v>
      </c>
      <c r="AF80" s="23">
        <v>0</v>
      </c>
      <c r="AG80" s="21">
        <v>0</v>
      </c>
      <c r="AH80" s="22">
        <v>0</v>
      </c>
      <c r="AI80" s="23">
        <v>0</v>
      </c>
      <c r="AJ80" s="21">
        <v>0</v>
      </c>
      <c r="AK80" s="22">
        <v>0</v>
      </c>
      <c r="AL80" s="23">
        <v>0</v>
      </c>
      <c r="AM80" s="21">
        <v>2767.3599999999997</v>
      </c>
      <c r="AN80" s="22">
        <v>270.06666239999998</v>
      </c>
      <c r="AO80" s="23">
        <v>137.79166519999998</v>
      </c>
      <c r="AP80" s="174">
        <v>667655.6</v>
      </c>
      <c r="AQ80" s="14">
        <v>65156.510004000011</v>
      </c>
      <c r="AR80" s="23">
        <v>41440.802491399954</v>
      </c>
      <c r="AS80" s="174">
        <v>925093.0199999999</v>
      </c>
      <c r="AT80" s="14">
        <v>90279.827821799918</v>
      </c>
      <c r="AU80" s="23">
        <v>57193.266230200024</v>
      </c>
      <c r="AV80" s="174">
        <v>1047563.7000000002</v>
      </c>
      <c r="AW80" s="14">
        <v>102231.74148299993</v>
      </c>
      <c r="AX80" s="23">
        <v>67943.42777400004</v>
      </c>
    </row>
    <row r="81" spans="1:50" x14ac:dyDescent="0.25">
      <c r="A81" s="16">
        <v>78</v>
      </c>
      <c r="B81" s="17" t="s">
        <v>272</v>
      </c>
      <c r="C81" s="158">
        <v>250</v>
      </c>
      <c r="D81" s="78">
        <v>0.14000000000000001</v>
      </c>
      <c r="E81" s="78" t="s">
        <v>292</v>
      </c>
      <c r="F81" s="73">
        <v>40217</v>
      </c>
      <c r="G81" s="73">
        <v>40217</v>
      </c>
      <c r="H81" s="71" t="s">
        <v>348</v>
      </c>
      <c r="I81" s="69">
        <f t="shared" si="8"/>
        <v>397139.5619999998</v>
      </c>
      <c r="J81" s="18">
        <f t="shared" si="9"/>
        <v>50120.739252779982</v>
      </c>
      <c r="K81" s="19">
        <f t="shared" si="11"/>
        <v>0.12620434740968972</v>
      </c>
      <c r="L81" s="11">
        <f t="shared" si="10"/>
        <v>36999.388226999981</v>
      </c>
      <c r="M81" s="12">
        <v>7518.11</v>
      </c>
      <c r="N81" s="127">
        <f t="shared" si="12"/>
        <v>29481.278226999981</v>
      </c>
      <c r="O81" s="21">
        <v>38113.398000000001</v>
      </c>
      <c r="P81" s="22">
        <v>4514.913127079999</v>
      </c>
      <c r="Q81" s="23">
        <v>3154.2880141800006</v>
      </c>
      <c r="R81" s="21">
        <v>63015.498000000021</v>
      </c>
      <c r="S81" s="22">
        <v>8069.7646738799949</v>
      </c>
      <c r="T81" s="23">
        <v>5791.1621652600033</v>
      </c>
      <c r="U81" s="21">
        <v>80044.931999999884</v>
      </c>
      <c r="V81" s="22">
        <v>10250.553991920011</v>
      </c>
      <c r="W81" s="23">
        <v>7780.6243966199963</v>
      </c>
      <c r="X81" s="21">
        <v>61820.585999999952</v>
      </c>
      <c r="Y81" s="22">
        <v>7718.9183679599746</v>
      </c>
      <c r="Z81" s="23">
        <v>5763.4404922199928</v>
      </c>
      <c r="AA81" s="21">
        <v>54448.602000000064</v>
      </c>
      <c r="AB81" s="22">
        <v>6798.452445719985</v>
      </c>
      <c r="AC81" s="23">
        <v>5037.2298698399982</v>
      </c>
      <c r="AD81" s="21">
        <v>0</v>
      </c>
      <c r="AE81" s="22">
        <v>0</v>
      </c>
      <c r="AF81" s="23">
        <v>0</v>
      </c>
      <c r="AG81" s="21">
        <v>0</v>
      </c>
      <c r="AH81" s="22">
        <v>0</v>
      </c>
      <c r="AI81" s="23">
        <v>0</v>
      </c>
      <c r="AJ81" s="21">
        <v>0</v>
      </c>
      <c r="AK81" s="22">
        <v>0</v>
      </c>
      <c r="AL81" s="23">
        <v>0</v>
      </c>
      <c r="AM81" s="21">
        <v>0</v>
      </c>
      <c r="AN81" s="22">
        <v>0</v>
      </c>
      <c r="AO81" s="23">
        <v>0</v>
      </c>
      <c r="AP81" s="174">
        <v>0</v>
      </c>
      <c r="AQ81" s="14">
        <v>0</v>
      </c>
      <c r="AR81" s="23">
        <v>0</v>
      </c>
      <c r="AS81" s="174">
        <v>4640.148000000001</v>
      </c>
      <c r="AT81" s="14">
        <v>594.26375436000012</v>
      </c>
      <c r="AU81" s="23">
        <v>361.89620705999988</v>
      </c>
      <c r="AV81" s="174">
        <v>95056.397999999885</v>
      </c>
      <c r="AW81" s="14">
        <v>12173.872891860019</v>
      </c>
      <c r="AX81" s="23">
        <v>9110.7470818199927</v>
      </c>
    </row>
    <row r="82" spans="1:50" x14ac:dyDescent="0.25">
      <c r="A82" s="16">
        <v>79</v>
      </c>
      <c r="B82" s="17" t="s">
        <v>273</v>
      </c>
      <c r="C82" s="158">
        <v>253</v>
      </c>
      <c r="D82" s="78">
        <v>1.9419999999999999</v>
      </c>
      <c r="E82" s="78" t="s">
        <v>292</v>
      </c>
      <c r="F82" s="73">
        <v>36917</v>
      </c>
      <c r="G82" s="73">
        <v>39114</v>
      </c>
      <c r="H82" s="71" t="s">
        <v>349</v>
      </c>
      <c r="I82" s="69">
        <f t="shared" si="8"/>
        <v>0</v>
      </c>
      <c r="J82" s="18">
        <f t="shared" si="9"/>
        <v>0</v>
      </c>
      <c r="K82" s="19" t="e">
        <f t="shared" si="11"/>
        <v>#DIV/0!</v>
      </c>
      <c r="L82" s="11">
        <f t="shared" si="10"/>
        <v>0</v>
      </c>
      <c r="M82" s="12">
        <v>0</v>
      </c>
      <c r="N82" s="127">
        <f t="shared" si="12"/>
        <v>0</v>
      </c>
      <c r="O82" s="21">
        <v>0</v>
      </c>
      <c r="P82" s="22">
        <v>0</v>
      </c>
      <c r="Q82" s="23">
        <v>0</v>
      </c>
      <c r="R82" s="21">
        <v>0</v>
      </c>
      <c r="S82" s="22">
        <v>0</v>
      </c>
      <c r="T82" s="23">
        <v>0</v>
      </c>
      <c r="U82" s="21">
        <v>0</v>
      </c>
      <c r="V82" s="22">
        <v>0</v>
      </c>
      <c r="W82" s="23">
        <v>0</v>
      </c>
      <c r="X82" s="21">
        <v>0</v>
      </c>
      <c r="Y82" s="22">
        <v>0</v>
      </c>
      <c r="Z82" s="23">
        <v>0</v>
      </c>
      <c r="AA82" s="21">
        <v>0</v>
      </c>
      <c r="AB82" s="22">
        <v>0</v>
      </c>
      <c r="AC82" s="23">
        <v>0</v>
      </c>
      <c r="AD82" s="21">
        <v>0</v>
      </c>
      <c r="AE82" s="22">
        <v>0</v>
      </c>
      <c r="AF82" s="23">
        <v>0</v>
      </c>
      <c r="AG82" s="21">
        <v>0</v>
      </c>
      <c r="AH82" s="22">
        <v>0</v>
      </c>
      <c r="AI82" s="23">
        <v>0</v>
      </c>
      <c r="AJ82" s="21">
        <v>0</v>
      </c>
      <c r="AK82" s="22">
        <v>0</v>
      </c>
      <c r="AL82" s="23">
        <v>0</v>
      </c>
      <c r="AM82" s="21">
        <v>0</v>
      </c>
      <c r="AN82" s="22">
        <v>0</v>
      </c>
      <c r="AO82" s="23">
        <v>0</v>
      </c>
      <c r="AP82" s="174">
        <v>0</v>
      </c>
      <c r="AQ82" s="14">
        <v>0</v>
      </c>
      <c r="AR82" s="23">
        <v>0</v>
      </c>
      <c r="AS82" s="174">
        <v>0</v>
      </c>
      <c r="AT82" s="14">
        <v>0</v>
      </c>
      <c r="AU82" s="23">
        <v>0</v>
      </c>
      <c r="AV82" s="174">
        <v>0</v>
      </c>
      <c r="AW82" s="14">
        <v>0</v>
      </c>
      <c r="AX82" s="23">
        <v>0</v>
      </c>
    </row>
    <row r="83" spans="1:50" x14ac:dyDescent="0.25">
      <c r="A83" s="16">
        <v>80</v>
      </c>
      <c r="B83" s="17" t="s">
        <v>274</v>
      </c>
      <c r="C83" s="158">
        <v>255</v>
      </c>
      <c r="D83" s="78">
        <v>1.3</v>
      </c>
      <c r="E83" s="78" t="s">
        <v>292</v>
      </c>
      <c r="F83" s="73">
        <v>37939</v>
      </c>
      <c r="G83" s="73">
        <v>39173</v>
      </c>
      <c r="H83" s="71" t="s">
        <v>350</v>
      </c>
      <c r="I83" s="69">
        <f t="shared" si="8"/>
        <v>3979162.2</v>
      </c>
      <c r="J83" s="18">
        <f t="shared" si="9"/>
        <v>387346.9898279999</v>
      </c>
      <c r="K83" s="19">
        <f t="shared" si="11"/>
        <v>9.7343855404537133E-2</v>
      </c>
      <c r="L83" s="11">
        <f t="shared" si="10"/>
        <v>250514.64633000011</v>
      </c>
      <c r="M83" s="12">
        <v>19367.350000000002</v>
      </c>
      <c r="N83" s="127">
        <f t="shared" si="12"/>
        <v>231147.2963300001</v>
      </c>
      <c r="O83" s="21">
        <v>877952.39999999991</v>
      </c>
      <c r="P83" s="22">
        <v>80876.975087999963</v>
      </c>
      <c r="Q83" s="23">
        <v>49799.130214000033</v>
      </c>
      <c r="R83" s="21">
        <v>788578.00000000023</v>
      </c>
      <c r="S83" s="22">
        <v>79015.515599999941</v>
      </c>
      <c r="T83" s="23">
        <v>50133.095868000026</v>
      </c>
      <c r="U83" s="21">
        <v>730703.2</v>
      </c>
      <c r="V83" s="22">
        <v>73216.460639999947</v>
      </c>
      <c r="W83" s="23">
        <v>50555.399982000017</v>
      </c>
      <c r="X83" s="21">
        <v>537493.20000000019</v>
      </c>
      <c r="Y83" s="22">
        <v>52405.587000000036</v>
      </c>
      <c r="Z83" s="23">
        <v>35313.630539999998</v>
      </c>
      <c r="AA83" s="21">
        <v>554850.19999999972</v>
      </c>
      <c r="AB83" s="22">
        <v>54097.894499999988</v>
      </c>
      <c r="AC83" s="23">
        <v>35711.442931999998</v>
      </c>
      <c r="AD83" s="21">
        <v>489585.2</v>
      </c>
      <c r="AE83" s="22">
        <v>47734.557000000008</v>
      </c>
      <c r="AF83" s="23">
        <v>29001.946794000036</v>
      </c>
      <c r="AG83" s="21">
        <v>0</v>
      </c>
      <c r="AH83" s="22">
        <v>0</v>
      </c>
      <c r="AI83" s="23">
        <v>0</v>
      </c>
      <c r="AJ83" s="21">
        <v>0</v>
      </c>
      <c r="AK83" s="22">
        <v>0</v>
      </c>
      <c r="AL83" s="23">
        <v>0</v>
      </c>
      <c r="AM83" s="21">
        <v>0</v>
      </c>
      <c r="AN83" s="22">
        <v>0</v>
      </c>
      <c r="AO83" s="23">
        <v>0</v>
      </c>
      <c r="AP83" s="174">
        <v>0</v>
      </c>
      <c r="AQ83" s="14">
        <v>0</v>
      </c>
      <c r="AR83" s="23">
        <v>0</v>
      </c>
      <c r="AS83" s="174">
        <v>0</v>
      </c>
      <c r="AT83" s="14">
        <v>0</v>
      </c>
      <c r="AU83" s="23">
        <v>0</v>
      </c>
      <c r="AV83" s="174">
        <v>0</v>
      </c>
      <c r="AW83" s="14">
        <v>0</v>
      </c>
      <c r="AX83" s="23">
        <v>0</v>
      </c>
    </row>
    <row r="84" spans="1:50" x14ac:dyDescent="0.25">
      <c r="A84" s="16">
        <v>81</v>
      </c>
      <c r="B84" s="17" t="s">
        <v>275</v>
      </c>
      <c r="C84" s="158">
        <v>256</v>
      </c>
      <c r="D84" s="78">
        <v>3.99</v>
      </c>
      <c r="E84" s="78" t="s">
        <v>292</v>
      </c>
      <c r="F84" s="73">
        <v>39633</v>
      </c>
      <c r="G84" s="73">
        <v>39633</v>
      </c>
      <c r="H84" s="71" t="s">
        <v>351</v>
      </c>
      <c r="I84" s="69">
        <f t="shared" si="8"/>
        <v>10709881.598635424</v>
      </c>
      <c r="J84" s="18">
        <f t="shared" si="9"/>
        <v>973913.1148199006</v>
      </c>
      <c r="K84" s="19">
        <f t="shared" si="11"/>
        <v>9.0935936672165416E-2</v>
      </c>
      <c r="L84" s="11">
        <f t="shared" si="10"/>
        <v>594476.55477233056</v>
      </c>
      <c r="M84" s="12">
        <v>48695.66</v>
      </c>
      <c r="N84" s="127">
        <f t="shared" si="12"/>
        <v>545780.89477233053</v>
      </c>
      <c r="O84" s="21">
        <v>2292602.399708407</v>
      </c>
      <c r="P84" s="22">
        <v>196911.62011095582</v>
      </c>
      <c r="Q84" s="23">
        <v>115201.97997734915</v>
      </c>
      <c r="R84" s="21">
        <v>2124302.3997262106</v>
      </c>
      <c r="S84" s="22">
        <v>198452.33018242143</v>
      </c>
      <c r="T84" s="23">
        <v>120001.77779254122</v>
      </c>
      <c r="U84" s="21">
        <v>1129374.399857901</v>
      </c>
      <c r="V84" s="22">
        <v>105506.15643472501</v>
      </c>
      <c r="W84" s="23">
        <v>69714.52161523189</v>
      </c>
      <c r="X84" s="21">
        <v>535585.59993299958</v>
      </c>
      <c r="Y84" s="22">
        <v>48690.086889909049</v>
      </c>
      <c r="Z84" s="23">
        <v>31265.957356086259</v>
      </c>
      <c r="AA84" s="21">
        <v>1746579.9997802037</v>
      </c>
      <c r="AB84" s="22">
        <v>158781.58778001787</v>
      </c>
      <c r="AC84" s="23">
        <v>101323.71725125787</v>
      </c>
      <c r="AD84" s="21">
        <v>1439239.9998149031</v>
      </c>
      <c r="AE84" s="22">
        <v>130841.30838317242</v>
      </c>
      <c r="AF84" s="23">
        <v>74853.366446405475</v>
      </c>
      <c r="AG84" s="21">
        <v>1442196.7998148</v>
      </c>
      <c r="AH84" s="22">
        <v>134730.02503869904</v>
      </c>
      <c r="AI84" s="23">
        <v>82115.234333458735</v>
      </c>
      <c r="AJ84" s="21">
        <v>0</v>
      </c>
      <c r="AK84" s="22">
        <v>0</v>
      </c>
      <c r="AL84" s="23">
        <v>0</v>
      </c>
      <c r="AM84" s="21">
        <v>0</v>
      </c>
      <c r="AN84" s="22">
        <v>0</v>
      </c>
      <c r="AO84" s="23">
        <v>0</v>
      </c>
      <c r="AP84" s="174">
        <v>0</v>
      </c>
      <c r="AQ84" s="14">
        <v>0</v>
      </c>
      <c r="AR84" s="23">
        <v>0</v>
      </c>
      <c r="AS84" s="174">
        <v>0</v>
      </c>
      <c r="AT84" s="14">
        <v>0</v>
      </c>
      <c r="AU84" s="23">
        <v>0</v>
      </c>
      <c r="AV84" s="174">
        <v>0</v>
      </c>
      <c r="AW84" s="14">
        <v>0</v>
      </c>
      <c r="AX84" s="23">
        <v>0</v>
      </c>
    </row>
    <row r="85" spans="1:50" x14ac:dyDescent="0.25">
      <c r="A85" s="16">
        <v>82</v>
      </c>
      <c r="B85" s="17" t="s">
        <v>276</v>
      </c>
      <c r="C85" s="158">
        <v>259</v>
      </c>
      <c r="D85" s="78">
        <v>0.14000000000000001</v>
      </c>
      <c r="E85" s="78" t="s">
        <v>292</v>
      </c>
      <c r="F85" s="73">
        <v>41242</v>
      </c>
      <c r="G85" s="73">
        <v>41254</v>
      </c>
      <c r="H85" s="71" t="s">
        <v>352</v>
      </c>
      <c r="I85" s="69">
        <f t="shared" si="8"/>
        <v>498362.47560000024</v>
      </c>
      <c r="J85" s="18">
        <f t="shared" si="9"/>
        <v>63071.486675585998</v>
      </c>
      <c r="K85" s="19">
        <f t="shared" si="11"/>
        <v>0.1265574551929326</v>
      </c>
      <c r="L85" s="11">
        <f t="shared" si="10"/>
        <v>46446.179386430988</v>
      </c>
      <c r="M85" s="12">
        <v>9460.73</v>
      </c>
      <c r="N85" s="127">
        <f t="shared" si="12"/>
        <v>36985.449386430992</v>
      </c>
      <c r="O85" s="21">
        <v>58646.908200000085</v>
      </c>
      <c r="P85" s="22">
        <v>6947.3127453719953</v>
      </c>
      <c r="Q85" s="23">
        <v>4927.435499717998</v>
      </c>
      <c r="R85" s="21">
        <v>88028.386800000007</v>
      </c>
      <c r="S85" s="22">
        <v>11272.915213607996</v>
      </c>
      <c r="T85" s="23">
        <v>8070.740012945992</v>
      </c>
      <c r="U85" s="21">
        <v>86908.869000000035</v>
      </c>
      <c r="V85" s="22">
        <v>11129.549764140003</v>
      </c>
      <c r="W85" s="23">
        <v>8463.8058842100036</v>
      </c>
      <c r="X85" s="21">
        <v>58706.982600000068</v>
      </c>
      <c r="Y85" s="22">
        <v>7330.1538474359895</v>
      </c>
      <c r="Z85" s="23">
        <v>5473.764890939995</v>
      </c>
      <c r="AA85" s="21">
        <v>0</v>
      </c>
      <c r="AB85" s="22">
        <v>0</v>
      </c>
      <c r="AC85" s="23">
        <v>0</v>
      </c>
      <c r="AD85" s="21">
        <v>0</v>
      </c>
      <c r="AE85" s="22">
        <v>0</v>
      </c>
      <c r="AF85" s="23">
        <v>0</v>
      </c>
      <c r="AG85" s="21">
        <v>0</v>
      </c>
      <c r="AH85" s="22">
        <v>0</v>
      </c>
      <c r="AI85" s="23">
        <v>0</v>
      </c>
      <c r="AJ85" s="21">
        <v>0</v>
      </c>
      <c r="AK85" s="22">
        <v>0</v>
      </c>
      <c r="AL85" s="23">
        <v>0</v>
      </c>
      <c r="AM85" s="21">
        <v>0</v>
      </c>
      <c r="AN85" s="22">
        <v>0</v>
      </c>
      <c r="AO85" s="23">
        <v>0</v>
      </c>
      <c r="AP85" s="174">
        <v>45583.472399999926</v>
      </c>
      <c r="AQ85" s="14">
        <v>5837.8753102680166</v>
      </c>
      <c r="AR85" s="23">
        <v>4275.3991901009995</v>
      </c>
      <c r="AS85" s="174">
        <v>81342.777600000161</v>
      </c>
      <c r="AT85" s="14">
        <v>10417.569527231997</v>
      </c>
      <c r="AU85" s="23">
        <v>7568.5478191200027</v>
      </c>
      <c r="AV85" s="174">
        <v>79145.078999999983</v>
      </c>
      <c r="AW85" s="14">
        <v>10136.11026752999</v>
      </c>
      <c r="AX85" s="23">
        <v>7666.4860893960022</v>
      </c>
    </row>
    <row r="86" spans="1:50" x14ac:dyDescent="0.25">
      <c r="A86" s="16">
        <v>83</v>
      </c>
      <c r="B86" s="28" t="s">
        <v>277</v>
      </c>
      <c r="C86" s="16">
        <v>260</v>
      </c>
      <c r="D86" s="78">
        <v>0.995</v>
      </c>
      <c r="E86" s="78" t="s">
        <v>292</v>
      </c>
      <c r="F86" s="73">
        <v>40791</v>
      </c>
      <c r="G86" s="73">
        <v>40791</v>
      </c>
      <c r="H86" s="71" t="s">
        <v>353</v>
      </c>
      <c r="I86" s="69">
        <f t="shared" si="8"/>
        <v>7459591.25</v>
      </c>
      <c r="J86" s="18">
        <f t="shared" si="9"/>
        <v>800809.00370500004</v>
      </c>
      <c r="K86" s="19">
        <f t="shared" si="11"/>
        <v>0.10735293354109718</v>
      </c>
      <c r="L86" s="11">
        <f t="shared" si="10"/>
        <v>544674.43124875007</v>
      </c>
      <c r="M86" s="12">
        <v>40040.46</v>
      </c>
      <c r="N86" s="127">
        <f t="shared" si="12"/>
        <v>504633.97124875005</v>
      </c>
      <c r="O86" s="21">
        <v>729853.5</v>
      </c>
      <c r="P86" s="22">
        <v>74094.727320000253</v>
      </c>
      <c r="Q86" s="23">
        <v>48443.499562500045</v>
      </c>
      <c r="R86" s="21">
        <v>647004.25</v>
      </c>
      <c r="S86" s="22">
        <v>71008.716437499839</v>
      </c>
      <c r="T86" s="23">
        <v>47496.35716750002</v>
      </c>
      <c r="U86" s="21">
        <v>715110.75</v>
      </c>
      <c r="V86" s="22">
        <v>78483.40481249975</v>
      </c>
      <c r="W86" s="23">
        <v>56568.150272500017</v>
      </c>
      <c r="X86" s="21">
        <v>634327.75</v>
      </c>
      <c r="Y86" s="22">
        <v>67879.412527499968</v>
      </c>
      <c r="Z86" s="23">
        <v>48001.680332500007</v>
      </c>
      <c r="AA86" s="21">
        <v>526933.75</v>
      </c>
      <c r="AB86" s="22">
        <v>56387.180587500035</v>
      </c>
      <c r="AC86" s="23">
        <v>39618.235759999952</v>
      </c>
      <c r="AD86" s="21">
        <v>572726</v>
      </c>
      <c r="AE86" s="22">
        <v>61287.409260000131</v>
      </c>
      <c r="AF86" s="23">
        <v>39519.398027499985</v>
      </c>
      <c r="AG86" s="21">
        <v>675101.25</v>
      </c>
      <c r="AH86" s="22">
        <v>74099.113199999993</v>
      </c>
      <c r="AI86" s="23">
        <v>49598.209077499967</v>
      </c>
      <c r="AJ86" s="21">
        <v>427131.25</v>
      </c>
      <c r="AK86" s="22">
        <v>45848.268374999978</v>
      </c>
      <c r="AL86" s="23">
        <v>30817.287385</v>
      </c>
      <c r="AM86" s="21">
        <v>680625.75</v>
      </c>
      <c r="AN86" s="22">
        <v>73058.368005000113</v>
      </c>
      <c r="AO86" s="23">
        <v>47364.583947500047</v>
      </c>
      <c r="AP86" s="174">
        <v>643412</v>
      </c>
      <c r="AQ86" s="14">
        <v>69063.844080000024</v>
      </c>
      <c r="AR86" s="23">
        <v>47930.313046249998</v>
      </c>
      <c r="AS86" s="174">
        <v>484545.5</v>
      </c>
      <c r="AT86" s="14">
        <v>52011.113969999962</v>
      </c>
      <c r="AU86" s="23">
        <v>35052.508900000008</v>
      </c>
      <c r="AV86" s="174">
        <v>722819.5</v>
      </c>
      <c r="AW86" s="14">
        <v>77587.44512999992</v>
      </c>
      <c r="AX86" s="23">
        <v>54264.207770000103</v>
      </c>
    </row>
    <row r="87" spans="1:50" x14ac:dyDescent="0.25">
      <c r="A87" s="16">
        <v>84</v>
      </c>
      <c r="B87" s="28" t="s">
        <v>278</v>
      </c>
      <c r="C87" s="16">
        <v>267</v>
      </c>
      <c r="D87" s="78">
        <v>0.6</v>
      </c>
      <c r="E87" s="78" t="s">
        <v>292</v>
      </c>
      <c r="F87" s="73">
        <v>40742</v>
      </c>
      <c r="G87" s="73">
        <v>40742</v>
      </c>
      <c r="H87" s="71" t="s">
        <v>354</v>
      </c>
      <c r="I87" s="69">
        <f t="shared" si="8"/>
        <v>5088596.5200000033</v>
      </c>
      <c r="J87" s="18">
        <f t="shared" si="9"/>
        <v>544537.77757839987</v>
      </c>
      <c r="K87" s="19">
        <f t="shared" si="11"/>
        <v>0.10701138819675951</v>
      </c>
      <c r="L87" s="11">
        <f t="shared" si="10"/>
        <v>367914.22441560007</v>
      </c>
      <c r="M87" s="12">
        <v>27226.89</v>
      </c>
      <c r="N87" s="127">
        <f t="shared" si="12"/>
        <v>340687.33441560005</v>
      </c>
      <c r="O87" s="21">
        <v>425739.20000000019</v>
      </c>
      <c r="P87" s="22">
        <v>44494.003792000025</v>
      </c>
      <c r="Q87" s="23">
        <v>29503.941665200004</v>
      </c>
      <c r="R87" s="21">
        <v>390126.84000000026</v>
      </c>
      <c r="S87" s="22">
        <v>44076.530383199984</v>
      </c>
      <c r="T87" s="23">
        <v>29869.147982400016</v>
      </c>
      <c r="U87" s="21">
        <v>433823.80000000075</v>
      </c>
      <c r="V87" s="22">
        <v>49013.412923999975</v>
      </c>
      <c r="W87" s="23">
        <v>35739.190913800034</v>
      </c>
      <c r="X87" s="21">
        <v>424284.12000000104</v>
      </c>
      <c r="Y87" s="22">
        <v>46739.138659200056</v>
      </c>
      <c r="Z87" s="23">
        <v>33384.087586400012</v>
      </c>
      <c r="AA87" s="21">
        <v>439295.74000000028</v>
      </c>
      <c r="AB87" s="22">
        <v>48392.818718399991</v>
      </c>
      <c r="AC87" s="23">
        <v>34148.911485799996</v>
      </c>
      <c r="AD87" s="21">
        <v>415517.10000000003</v>
      </c>
      <c r="AE87" s="22">
        <v>45773.363735999985</v>
      </c>
      <c r="AF87" s="23">
        <v>29961.89056880003</v>
      </c>
      <c r="AG87" s="21">
        <v>423389.72000000038</v>
      </c>
      <c r="AH87" s="22">
        <v>47834.570565599999</v>
      </c>
      <c r="AI87" s="23">
        <v>32432.828810999985</v>
      </c>
      <c r="AJ87" s="21">
        <v>440280.70000000007</v>
      </c>
      <c r="AK87" s="22">
        <v>44970.270697999993</v>
      </c>
      <c r="AL87" s="23">
        <v>28524.609424599967</v>
      </c>
      <c r="AM87" s="21">
        <v>428743.54000000027</v>
      </c>
      <c r="AN87" s="22">
        <v>43791.865175599945</v>
      </c>
      <c r="AO87" s="23">
        <v>27624.110848000011</v>
      </c>
      <c r="AP87" s="174">
        <v>424450.3400000002</v>
      </c>
      <c r="AQ87" s="14">
        <v>43353.357727599971</v>
      </c>
      <c r="AR87" s="23">
        <v>29025.161785000008</v>
      </c>
      <c r="AS87" s="174">
        <v>407515.32000000012</v>
      </c>
      <c r="AT87" s="14">
        <v>41623.614784799989</v>
      </c>
      <c r="AU87" s="23">
        <v>27322.580371799988</v>
      </c>
      <c r="AV87" s="174">
        <v>435430.10000000009</v>
      </c>
      <c r="AW87" s="14">
        <v>44474.830414000004</v>
      </c>
      <c r="AX87" s="23">
        <v>30377.762972800007</v>
      </c>
    </row>
    <row r="88" spans="1:50" x14ac:dyDescent="0.25">
      <c r="A88" s="16">
        <v>85</v>
      </c>
      <c r="B88" s="28" t="s">
        <v>279</v>
      </c>
      <c r="C88" s="16">
        <v>268</v>
      </c>
      <c r="D88" s="78">
        <v>0.6</v>
      </c>
      <c r="E88" s="78" t="s">
        <v>292</v>
      </c>
      <c r="F88" s="73">
        <v>41276</v>
      </c>
      <c r="G88" s="73">
        <v>41276</v>
      </c>
      <c r="H88" s="71" t="s">
        <v>355</v>
      </c>
      <c r="I88" s="69">
        <f t="shared" si="8"/>
        <v>4765297.2500000009</v>
      </c>
      <c r="J88" s="18">
        <f t="shared" si="9"/>
        <v>531417.71421749971</v>
      </c>
      <c r="K88" s="19">
        <f t="shared" si="11"/>
        <v>0.111518271859641</v>
      </c>
      <c r="L88" s="11">
        <f t="shared" si="10"/>
        <v>366304.416478</v>
      </c>
      <c r="M88" s="12">
        <v>26570.87</v>
      </c>
      <c r="N88" s="127">
        <f t="shared" si="12"/>
        <v>339733.546478</v>
      </c>
      <c r="O88" s="21">
        <v>427684.0499999997</v>
      </c>
      <c r="P88" s="22">
        <v>44697.260065500042</v>
      </c>
      <c r="Q88" s="23">
        <v>29701.712694999998</v>
      </c>
      <c r="R88" s="21">
        <v>380235.4000000002</v>
      </c>
      <c r="S88" s="22">
        <v>42958.99549199998</v>
      </c>
      <c r="T88" s="23">
        <v>29144.975633499991</v>
      </c>
      <c r="U88" s="21">
        <v>430698.20000000007</v>
      </c>
      <c r="V88" s="22">
        <v>48660.282635999938</v>
      </c>
      <c r="W88" s="23">
        <v>35480.188220999968</v>
      </c>
      <c r="X88" s="21">
        <v>373515.70000000024</v>
      </c>
      <c r="Y88" s="22">
        <v>41146.489511999964</v>
      </c>
      <c r="Z88" s="23">
        <v>29514.368614000003</v>
      </c>
      <c r="AA88" s="21">
        <v>433743.35000000009</v>
      </c>
      <c r="AB88" s="22">
        <v>47781.16743600004</v>
      </c>
      <c r="AC88" s="23">
        <v>33703.897815500051</v>
      </c>
      <c r="AD88" s="21">
        <v>378232.15000000026</v>
      </c>
      <c r="AE88" s="22">
        <v>41666.053644000036</v>
      </c>
      <c r="AF88" s="23">
        <v>27026.387399999992</v>
      </c>
      <c r="AG88" s="21">
        <v>313268.50000000012</v>
      </c>
      <c r="AH88" s="22">
        <v>35393.075129999939</v>
      </c>
      <c r="AI88" s="23">
        <v>23947.123275499976</v>
      </c>
      <c r="AJ88" s="21">
        <v>410349.2000000003</v>
      </c>
      <c r="AK88" s="22">
        <v>46361.252616000012</v>
      </c>
      <c r="AL88" s="23">
        <v>30883.662393499988</v>
      </c>
      <c r="AM88" s="21">
        <v>341680.84999999986</v>
      </c>
      <c r="AN88" s="22">
        <v>38603.102432999993</v>
      </c>
      <c r="AO88" s="23">
        <v>25620.795238999988</v>
      </c>
      <c r="AP88" s="174">
        <v>431786.65000000031</v>
      </c>
      <c r="AQ88" s="14">
        <v>48783.255716999898</v>
      </c>
      <c r="AR88" s="23">
        <v>34301.237246000033</v>
      </c>
      <c r="AS88" s="174">
        <v>411035.0999999998</v>
      </c>
      <c r="AT88" s="14">
        <v>46438.745597999907</v>
      </c>
      <c r="AU88" s="23">
        <v>32056.607648500009</v>
      </c>
      <c r="AV88" s="174">
        <v>433068.10000000027</v>
      </c>
      <c r="AW88" s="14">
        <v>48928.03393800003</v>
      </c>
      <c r="AX88" s="23">
        <v>34923.46029650003</v>
      </c>
    </row>
    <row r="89" spans="1:50" x14ac:dyDescent="0.25">
      <c r="A89" s="16">
        <v>86</v>
      </c>
      <c r="B89" s="28" t="s">
        <v>280</v>
      </c>
      <c r="C89" s="16">
        <v>273</v>
      </c>
      <c r="D89" s="78">
        <v>0.6</v>
      </c>
      <c r="E89" s="78" t="s">
        <v>292</v>
      </c>
      <c r="F89" s="73">
        <v>40742</v>
      </c>
      <c r="G89" s="73">
        <v>40742</v>
      </c>
      <c r="H89" s="71" t="s">
        <v>354</v>
      </c>
      <c r="I89" s="69">
        <f t="shared" si="8"/>
        <v>4770682.6199999982</v>
      </c>
      <c r="J89" s="18">
        <f t="shared" si="9"/>
        <v>512131.13699040015</v>
      </c>
      <c r="K89" s="19">
        <f t="shared" si="11"/>
        <v>0.10734965575857158</v>
      </c>
      <c r="L89" s="11">
        <f t="shared" si="10"/>
        <v>346737.30248690001</v>
      </c>
      <c r="M89" s="12">
        <v>25606.550000000003</v>
      </c>
      <c r="N89" s="127">
        <f t="shared" si="12"/>
        <v>321130.75248690002</v>
      </c>
      <c r="O89" s="21">
        <v>319821.44000000012</v>
      </c>
      <c r="P89" s="22">
        <v>33424.538694400042</v>
      </c>
      <c r="Q89" s="23">
        <v>22064.011727000005</v>
      </c>
      <c r="R89" s="21">
        <v>393328.49999999977</v>
      </c>
      <c r="S89" s="22">
        <v>44438.253930000043</v>
      </c>
      <c r="T89" s="23">
        <v>30229.427394399991</v>
      </c>
      <c r="U89" s="21">
        <v>436389.54000000033</v>
      </c>
      <c r="V89" s="22">
        <v>49303.290229200007</v>
      </c>
      <c r="W89" s="23">
        <v>35902.778443200012</v>
      </c>
      <c r="X89" s="21">
        <v>419234.56000000041</v>
      </c>
      <c r="Y89" s="22">
        <v>46182.879129600056</v>
      </c>
      <c r="Z89" s="23">
        <v>33044.314326999971</v>
      </c>
      <c r="AA89" s="21">
        <v>442261.85999999964</v>
      </c>
      <c r="AB89" s="22">
        <v>48719.566497600033</v>
      </c>
      <c r="AC89" s="23">
        <v>34373.238190800002</v>
      </c>
      <c r="AD89" s="21">
        <v>427149.87999999971</v>
      </c>
      <c r="AE89" s="22">
        <v>47054.830780799981</v>
      </c>
      <c r="AF89" s="23">
        <v>30706.166522800038</v>
      </c>
      <c r="AG89" s="21">
        <v>439718.67999999964</v>
      </c>
      <c r="AH89" s="22">
        <v>49679.416466400035</v>
      </c>
      <c r="AI89" s="23">
        <v>33748.052322000003</v>
      </c>
      <c r="AJ89" s="21">
        <v>438091.17999999988</v>
      </c>
      <c r="AK89" s="22">
        <v>44746.63312519998</v>
      </c>
      <c r="AL89" s="23">
        <v>28375.250913800017</v>
      </c>
      <c r="AM89" s="21">
        <v>402748.65999999992</v>
      </c>
      <c r="AN89" s="22">
        <v>41136.748132400004</v>
      </c>
      <c r="AO89" s="23">
        <v>25908.742238800009</v>
      </c>
      <c r="AP89" s="174">
        <v>225083.89999999962</v>
      </c>
      <c r="AQ89" s="14">
        <v>22990.069545999973</v>
      </c>
      <c r="AR89" s="23">
        <v>15676.6681317</v>
      </c>
      <c r="AS89" s="174">
        <v>408541.0400000001</v>
      </c>
      <c r="AT89" s="14">
        <v>41728.381825599965</v>
      </c>
      <c r="AU89" s="23">
        <v>27472.361010999968</v>
      </c>
      <c r="AV89" s="174">
        <v>418313.37999999995</v>
      </c>
      <c r="AW89" s="14">
        <v>42726.528633200003</v>
      </c>
      <c r="AX89" s="23">
        <v>29236.291264400003</v>
      </c>
    </row>
    <row r="90" spans="1:50" x14ac:dyDescent="0.25">
      <c r="A90" s="16">
        <v>87</v>
      </c>
      <c r="B90" s="28" t="s">
        <v>281</v>
      </c>
      <c r="C90" s="16">
        <v>277</v>
      </c>
      <c r="D90" s="78">
        <v>0.8</v>
      </c>
      <c r="E90" s="78" t="s">
        <v>292</v>
      </c>
      <c r="F90" s="73">
        <v>41452</v>
      </c>
      <c r="G90" s="73">
        <v>41452</v>
      </c>
      <c r="H90" s="71" t="s">
        <v>595</v>
      </c>
      <c r="I90" s="69">
        <f t="shared" si="8"/>
        <v>5598130.0499999998</v>
      </c>
      <c r="J90" s="18">
        <f t="shared" si="9"/>
        <v>616773.56545050011</v>
      </c>
      <c r="K90" s="19">
        <f t="shared" si="11"/>
        <v>0.11017492625961774</v>
      </c>
      <c r="L90" s="11">
        <f t="shared" si="10"/>
        <v>423580.44945500023</v>
      </c>
      <c r="M90" s="12">
        <v>92516.040000000008</v>
      </c>
      <c r="N90" s="127">
        <f t="shared" si="12"/>
        <v>331064.40945500019</v>
      </c>
      <c r="O90" s="21">
        <v>425886.74999999994</v>
      </c>
      <c r="P90" s="22">
        <v>43934.477129999992</v>
      </c>
      <c r="Q90" s="23">
        <v>28818.941647999996</v>
      </c>
      <c r="R90" s="21">
        <v>497095.85000000038</v>
      </c>
      <c r="S90" s="22">
        <v>55436.129192000037</v>
      </c>
      <c r="T90" s="23">
        <v>37441.65584900001</v>
      </c>
      <c r="U90" s="21">
        <v>555740.20000000007</v>
      </c>
      <c r="V90" s="22">
        <v>61976.147103999952</v>
      </c>
      <c r="W90" s="23">
        <v>44935.127760999982</v>
      </c>
      <c r="X90" s="21">
        <v>519490.80000000022</v>
      </c>
      <c r="Y90" s="22">
        <v>56489.429592000008</v>
      </c>
      <c r="Z90" s="23">
        <v>40126.032684500009</v>
      </c>
      <c r="AA90" s="21">
        <v>424898.25000000017</v>
      </c>
      <c r="AB90" s="22">
        <v>46203.435704999989</v>
      </c>
      <c r="AC90" s="23">
        <v>32465.666660000032</v>
      </c>
      <c r="AD90" s="21">
        <v>493130.15</v>
      </c>
      <c r="AE90" s="22">
        <v>53622.972510999993</v>
      </c>
      <c r="AF90" s="23">
        <v>34912.50019600003</v>
      </c>
      <c r="AG90" s="21">
        <v>511082.8000000004</v>
      </c>
      <c r="AH90" s="22">
        <v>57001.064684000063</v>
      </c>
      <c r="AI90" s="23">
        <v>38551.348873000003</v>
      </c>
      <c r="AJ90" s="21">
        <v>524368.00000000058</v>
      </c>
      <c r="AK90" s="22">
        <v>58482.763040000056</v>
      </c>
      <c r="AL90" s="23">
        <v>38730.446692000049</v>
      </c>
      <c r="AM90" s="21">
        <v>178974.75000000012</v>
      </c>
      <c r="AN90" s="22">
        <v>19961.053867500003</v>
      </c>
      <c r="AO90" s="23">
        <v>13408.460219999997</v>
      </c>
      <c r="AP90" s="174">
        <v>499488.90000000014</v>
      </c>
      <c r="AQ90" s="14">
        <v>55707.997016999987</v>
      </c>
      <c r="AR90" s="23">
        <v>38592.965806999971</v>
      </c>
      <c r="AS90" s="174">
        <v>472267.89999999915</v>
      </c>
      <c r="AT90" s="14">
        <v>52672.03888700001</v>
      </c>
      <c r="AU90" s="23">
        <v>36121.543058500021</v>
      </c>
      <c r="AV90" s="174">
        <v>495705.69999999966</v>
      </c>
      <c r="AW90" s="14">
        <v>55286.056721000023</v>
      </c>
      <c r="AX90" s="23">
        <v>39475.760006000048</v>
      </c>
    </row>
    <row r="91" spans="1:50" x14ac:dyDescent="0.25">
      <c r="A91" s="16">
        <v>88</v>
      </c>
      <c r="B91" s="28" t="s">
        <v>282</v>
      </c>
      <c r="C91" s="16">
        <v>278</v>
      </c>
      <c r="D91" s="78">
        <v>2.9969999999999999</v>
      </c>
      <c r="E91" s="78" t="s">
        <v>292</v>
      </c>
      <c r="F91" s="73">
        <v>40010</v>
      </c>
      <c r="G91" s="73">
        <v>40010</v>
      </c>
      <c r="H91" s="71" t="s">
        <v>356</v>
      </c>
      <c r="I91" s="69">
        <f t="shared" si="8"/>
        <v>22206038.479999997</v>
      </c>
      <c r="J91" s="18">
        <f t="shared" si="9"/>
        <v>2087100.0037380012</v>
      </c>
      <c r="K91" s="19">
        <f t="shared" si="11"/>
        <v>9.3987948621171685E-2</v>
      </c>
      <c r="L91" s="11">
        <f t="shared" si="10"/>
        <v>1321547.1921179998</v>
      </c>
      <c r="M91" s="12">
        <v>104355.00000000001</v>
      </c>
      <c r="N91" s="127">
        <f t="shared" si="12"/>
        <v>1217192.1921179998</v>
      </c>
      <c r="O91" s="21">
        <v>1700909.2399999993</v>
      </c>
      <c r="P91" s="22">
        <v>148659.46757600066</v>
      </c>
      <c r="Q91" s="23">
        <v>88258.080614799925</v>
      </c>
      <c r="R91" s="21">
        <v>1961060.6800000004</v>
      </c>
      <c r="S91" s="22">
        <v>186438.03884760014</v>
      </c>
      <c r="T91" s="23">
        <v>115393.64900520004</v>
      </c>
      <c r="U91" s="21">
        <v>2176954.9999999995</v>
      </c>
      <c r="V91" s="22">
        <v>206963.11185000019</v>
      </c>
      <c r="W91" s="23">
        <v>140292.40467919983</v>
      </c>
      <c r="X91" s="21">
        <v>2105396.6400000006</v>
      </c>
      <c r="Y91" s="22">
        <v>194770.2431663998</v>
      </c>
      <c r="Z91" s="23">
        <v>128766.58146959994</v>
      </c>
      <c r="AA91" s="21">
        <v>859807.59999999963</v>
      </c>
      <c r="AB91" s="22">
        <v>79540.801075999945</v>
      </c>
      <c r="AC91" s="23">
        <v>52579.212595199999</v>
      </c>
      <c r="AD91" s="21">
        <v>1324678.8400000015</v>
      </c>
      <c r="AE91" s="22">
        <v>122546.03948839997</v>
      </c>
      <c r="AF91" s="23">
        <v>73609.866187600011</v>
      </c>
      <c r="AG91" s="21">
        <v>2079412.8399999996</v>
      </c>
      <c r="AH91" s="22">
        <v>197689.7786987999</v>
      </c>
      <c r="AI91" s="23">
        <v>122635.80706760002</v>
      </c>
      <c r="AJ91" s="21">
        <v>2005115.44</v>
      </c>
      <c r="AK91" s="22">
        <v>190626.32488080001</v>
      </c>
      <c r="AL91" s="23">
        <v>115837.69930079996</v>
      </c>
      <c r="AM91" s="21">
        <v>2086038.92</v>
      </c>
      <c r="AN91" s="22">
        <v>198319.72012439984</v>
      </c>
      <c r="AO91" s="23">
        <v>119891.89295639998</v>
      </c>
      <c r="AP91" s="174">
        <v>2120126.4400000009</v>
      </c>
      <c r="AQ91" s="14">
        <v>201560.4206508004</v>
      </c>
      <c r="AR91" s="23">
        <v>130737.13217599984</v>
      </c>
      <c r="AS91" s="174">
        <v>1623103.7199999995</v>
      </c>
      <c r="AT91" s="14">
        <v>154308.47066040008</v>
      </c>
      <c r="AU91" s="23">
        <v>97578.044287200013</v>
      </c>
      <c r="AV91" s="174">
        <v>2163433.1199999992</v>
      </c>
      <c r="AW91" s="14">
        <v>205677.58671840021</v>
      </c>
      <c r="AX91" s="23">
        <v>135966.82177840004</v>
      </c>
    </row>
    <row r="92" spans="1:50" x14ac:dyDescent="0.25">
      <c r="A92" s="16">
        <v>89</v>
      </c>
      <c r="B92" s="28" t="s">
        <v>793</v>
      </c>
      <c r="C92" s="16">
        <v>24</v>
      </c>
      <c r="D92" s="78">
        <v>1.99</v>
      </c>
      <c r="E92" s="78" t="s">
        <v>292</v>
      </c>
      <c r="F92" s="73">
        <v>39119</v>
      </c>
      <c r="G92" s="73">
        <v>39173</v>
      </c>
      <c r="H92" s="71" t="s">
        <v>357</v>
      </c>
      <c r="I92" s="69">
        <f t="shared" si="8"/>
        <v>7878792.6800000016</v>
      </c>
      <c r="J92" s="18">
        <f t="shared" si="9"/>
        <v>747856.97098320024</v>
      </c>
      <c r="K92" s="19">
        <f t="shared" si="11"/>
        <v>9.4920250012619972E-2</v>
      </c>
      <c r="L92" s="11">
        <f t="shared" si="10"/>
        <v>479859.3027688</v>
      </c>
      <c r="M92" s="12">
        <v>37392.85</v>
      </c>
      <c r="N92" s="127">
        <f t="shared" si="12"/>
        <v>442466.45276880002</v>
      </c>
      <c r="O92" s="21">
        <v>1415553.4400000009</v>
      </c>
      <c r="P92" s="22">
        <v>127003.45463679991</v>
      </c>
      <c r="Q92" s="23">
        <v>77276.962309200026</v>
      </c>
      <c r="R92" s="21">
        <v>1282081.9600000014</v>
      </c>
      <c r="S92" s="22">
        <v>125105.55765680004</v>
      </c>
      <c r="T92" s="23">
        <v>78648.408722400098</v>
      </c>
      <c r="U92" s="21">
        <v>1429489.8400000003</v>
      </c>
      <c r="V92" s="22">
        <v>139489.61858720006</v>
      </c>
      <c r="W92" s="23">
        <v>95650.426619199905</v>
      </c>
      <c r="X92" s="21">
        <v>1359141.2399999988</v>
      </c>
      <c r="Y92" s="22">
        <v>129064.05215040011</v>
      </c>
      <c r="Z92" s="23">
        <v>86389.96814320008</v>
      </c>
      <c r="AA92" s="21">
        <v>1295616.1200000003</v>
      </c>
      <c r="AB92" s="22">
        <v>123031.70675520008</v>
      </c>
      <c r="AC92" s="23">
        <v>80802.022309599895</v>
      </c>
      <c r="AD92" s="21">
        <v>1096910.0800000003</v>
      </c>
      <c r="AE92" s="22">
        <v>104162.58119679999</v>
      </c>
      <c r="AF92" s="23">
        <v>61091.514665199989</v>
      </c>
      <c r="AG92" s="21">
        <v>0</v>
      </c>
      <c r="AH92" s="22">
        <v>0</v>
      </c>
      <c r="AI92" s="23">
        <v>0</v>
      </c>
      <c r="AJ92" s="21">
        <v>0</v>
      </c>
      <c r="AK92" s="22">
        <v>0</v>
      </c>
      <c r="AL92" s="23">
        <v>0</v>
      </c>
      <c r="AM92" s="21">
        <v>0</v>
      </c>
      <c r="AN92" s="22">
        <v>0</v>
      </c>
      <c r="AO92" s="23">
        <v>0</v>
      </c>
      <c r="AP92" s="174">
        <v>0</v>
      </c>
      <c r="AQ92" s="14">
        <v>0</v>
      </c>
      <c r="AR92" s="23">
        <v>0</v>
      </c>
      <c r="AS92" s="174">
        <v>0</v>
      </c>
      <c r="AT92" s="14">
        <v>0</v>
      </c>
      <c r="AU92" s="23">
        <v>0</v>
      </c>
      <c r="AV92" s="174">
        <v>0</v>
      </c>
      <c r="AW92" s="14">
        <v>0</v>
      </c>
      <c r="AX92" s="23">
        <v>0</v>
      </c>
    </row>
    <row r="93" spans="1:50" x14ac:dyDescent="0.25">
      <c r="A93" s="16">
        <v>90</v>
      </c>
      <c r="B93" s="28" t="s">
        <v>794</v>
      </c>
      <c r="C93" s="16">
        <v>23</v>
      </c>
      <c r="D93" s="78">
        <v>1.99</v>
      </c>
      <c r="E93" s="78" t="s">
        <v>292</v>
      </c>
      <c r="F93" s="73">
        <v>39119</v>
      </c>
      <c r="G93" s="73">
        <v>39173</v>
      </c>
      <c r="H93" s="71" t="s">
        <v>358</v>
      </c>
      <c r="I93" s="69">
        <f t="shared" si="8"/>
        <v>8067649.2400000002</v>
      </c>
      <c r="J93" s="18">
        <f t="shared" si="9"/>
        <v>765845.79147599998</v>
      </c>
      <c r="K93" s="19">
        <f t="shared" si="11"/>
        <v>9.4927998068988925E-2</v>
      </c>
      <c r="L93" s="11">
        <f t="shared" si="10"/>
        <v>492646.93925000011</v>
      </c>
      <c r="M93" s="12">
        <v>38292.280000000006</v>
      </c>
      <c r="N93" s="127">
        <f t="shared" si="12"/>
        <v>454354.65925000008</v>
      </c>
      <c r="O93" s="21">
        <v>1411204.7600000012</v>
      </c>
      <c r="P93" s="22">
        <v>126613.29106719991</v>
      </c>
      <c r="Q93" s="23">
        <v>77137.863056400063</v>
      </c>
      <c r="R93" s="21">
        <v>1294885.1600000004</v>
      </c>
      <c r="S93" s="22">
        <v>126354.89391280009</v>
      </c>
      <c r="T93" s="23">
        <v>79407.526291200033</v>
      </c>
      <c r="U93" s="21">
        <v>1428982.2399999981</v>
      </c>
      <c r="V93" s="22">
        <v>139440.08697919993</v>
      </c>
      <c r="W93" s="23">
        <v>95665.050513599941</v>
      </c>
      <c r="X93" s="21">
        <v>1382437.0000000007</v>
      </c>
      <c r="Y93" s="22">
        <v>131276.21752000009</v>
      </c>
      <c r="Z93" s="23">
        <v>87899.333393199995</v>
      </c>
      <c r="AA93" s="21">
        <v>1355289.919999999</v>
      </c>
      <c r="AB93" s="22">
        <v>128698.33080320011</v>
      </c>
      <c r="AC93" s="23">
        <v>84707.04013880009</v>
      </c>
      <c r="AD93" s="21">
        <v>1194850.1600000001</v>
      </c>
      <c r="AE93" s="22">
        <v>113462.97119359988</v>
      </c>
      <c r="AF93" s="23">
        <v>67830.125856799947</v>
      </c>
      <c r="AG93" s="21">
        <v>0</v>
      </c>
      <c r="AH93" s="22">
        <v>0</v>
      </c>
      <c r="AI93" s="23">
        <v>0</v>
      </c>
      <c r="AJ93" s="21">
        <v>0</v>
      </c>
      <c r="AK93" s="22">
        <v>0</v>
      </c>
      <c r="AL93" s="23">
        <v>0</v>
      </c>
      <c r="AM93" s="21">
        <v>0</v>
      </c>
      <c r="AN93" s="22">
        <v>0</v>
      </c>
      <c r="AO93" s="23">
        <v>0</v>
      </c>
      <c r="AP93" s="174">
        <v>0</v>
      </c>
      <c r="AQ93" s="14">
        <v>0</v>
      </c>
      <c r="AR93" s="23">
        <v>0</v>
      </c>
      <c r="AS93" s="174">
        <v>0</v>
      </c>
      <c r="AT93" s="14">
        <v>0</v>
      </c>
      <c r="AU93" s="23">
        <v>0</v>
      </c>
      <c r="AV93" s="174">
        <v>0</v>
      </c>
      <c r="AW93" s="14">
        <v>0</v>
      </c>
      <c r="AX93" s="23">
        <v>0</v>
      </c>
    </row>
    <row r="94" spans="1:50" x14ac:dyDescent="0.25">
      <c r="A94" s="16">
        <v>91</v>
      </c>
      <c r="B94" s="28" t="s">
        <v>795</v>
      </c>
      <c r="C94" s="16">
        <v>280</v>
      </c>
      <c r="D94" s="78">
        <v>0.52600000000000002</v>
      </c>
      <c r="E94" s="78" t="s">
        <v>292</v>
      </c>
      <c r="F94" s="73">
        <v>39960</v>
      </c>
      <c r="G94" s="73">
        <v>39965</v>
      </c>
      <c r="H94" s="71" t="s">
        <v>359</v>
      </c>
      <c r="I94" s="69">
        <f t="shared" si="8"/>
        <v>3605291.3068704</v>
      </c>
      <c r="J94" s="18">
        <f t="shared" si="9"/>
        <v>363450.22176490637</v>
      </c>
      <c r="K94" s="19">
        <f t="shared" si="11"/>
        <v>0.10081022331601883</v>
      </c>
      <c r="L94" s="11">
        <f t="shared" si="10"/>
        <v>235952.22946613759</v>
      </c>
      <c r="M94" s="12">
        <v>18172.52</v>
      </c>
      <c r="N94" s="127">
        <f t="shared" si="12"/>
        <v>217779.7094661376</v>
      </c>
      <c r="O94" s="21">
        <v>242252.45387520117</v>
      </c>
      <c r="P94" s="22">
        <v>25317.803954497125</v>
      </c>
      <c r="Q94" s="23">
        <v>16670.885709364553</v>
      </c>
      <c r="R94" s="21">
        <v>257409.34603200058</v>
      </c>
      <c r="S94" s="22">
        <v>29082.107914695203</v>
      </c>
      <c r="T94" s="23">
        <v>19502.447994594841</v>
      </c>
      <c r="U94" s="21">
        <v>25162.54450560005</v>
      </c>
      <c r="V94" s="22">
        <v>2842.8642782426896</v>
      </c>
      <c r="W94" s="23">
        <v>2092.8426694315817</v>
      </c>
      <c r="X94" s="21">
        <v>37311.912453600075</v>
      </c>
      <c r="Y94" s="22">
        <v>4110.2802758885673</v>
      </c>
      <c r="Z94" s="23">
        <v>3121.6513057130596</v>
      </c>
      <c r="AA94" s="21">
        <v>388973.36999759957</v>
      </c>
      <c r="AB94" s="22">
        <v>42849.306438935353</v>
      </c>
      <c r="AC94" s="23">
        <v>30221.903958036051</v>
      </c>
      <c r="AD94" s="21">
        <v>376123.57000319922</v>
      </c>
      <c r="AE94" s="22">
        <v>41433.772471552787</v>
      </c>
      <c r="AF94" s="23">
        <v>27003.910297324674</v>
      </c>
      <c r="AG94" s="21">
        <v>385191.18000000139</v>
      </c>
      <c r="AH94" s="22">
        <v>43518.899516400081</v>
      </c>
      <c r="AI94" s="23">
        <v>29564.829753708927</v>
      </c>
      <c r="AJ94" s="21">
        <v>389011.78999680158</v>
      </c>
      <c r="AK94" s="22">
        <v>35820.20562290556</v>
      </c>
      <c r="AL94" s="23">
        <v>21300.46254940861</v>
      </c>
      <c r="AM94" s="21">
        <v>369287.81000159972</v>
      </c>
      <c r="AN94" s="22">
        <v>34004.021544947303</v>
      </c>
      <c r="AO94" s="23">
        <v>20087.399915840098</v>
      </c>
      <c r="AP94" s="174">
        <v>381745.18999919906</v>
      </c>
      <c r="AQ94" s="14">
        <v>35151.097095126242</v>
      </c>
      <c r="AR94" s="23">
        <v>22293.084612080369</v>
      </c>
      <c r="AS94" s="174">
        <v>368463.35000639886</v>
      </c>
      <c r="AT94" s="14">
        <v>33928.105268589003</v>
      </c>
      <c r="AU94" s="23">
        <v>21092.317428501679</v>
      </c>
      <c r="AV94" s="174">
        <v>384358.78999919933</v>
      </c>
      <c r="AW94" s="14">
        <v>35391.75738312646</v>
      </c>
      <c r="AX94" s="23">
        <v>23000.493272133186</v>
      </c>
    </row>
    <row r="95" spans="1:50" x14ac:dyDescent="0.25">
      <c r="A95" s="16">
        <v>92</v>
      </c>
      <c r="B95" s="28" t="s">
        <v>796</v>
      </c>
      <c r="C95" s="16">
        <v>281</v>
      </c>
      <c r="D95" s="78">
        <v>2.2200000000000002</v>
      </c>
      <c r="E95" s="78" t="s">
        <v>292</v>
      </c>
      <c r="F95" s="73">
        <v>37308</v>
      </c>
      <c r="G95" s="73">
        <v>39114</v>
      </c>
      <c r="H95" s="71" t="s">
        <v>360</v>
      </c>
      <c r="I95" s="69">
        <f t="shared" si="8"/>
        <v>5777899.7731335973</v>
      </c>
      <c r="J95" s="18">
        <f t="shared" si="9"/>
        <v>539591.54293777875</v>
      </c>
      <c r="K95" s="19">
        <f t="shared" si="11"/>
        <v>9.3388872103112933E-2</v>
      </c>
      <c r="L95" s="11">
        <f>Q95+T95+W95+Z95+AC95+AF95+AI95+AL95+AO95+AR95+AU95+AX95</f>
        <v>345334.5596007703</v>
      </c>
      <c r="M95" s="12">
        <v>26979.58</v>
      </c>
      <c r="N95" s="127">
        <f t="shared" si="12"/>
        <v>318354.97960077028</v>
      </c>
      <c r="O95" s="21">
        <v>1589884.3161192047</v>
      </c>
      <c r="P95" s="22">
        <v>140370.8862701641</v>
      </c>
      <c r="Q95" s="23">
        <v>84415.742400495699</v>
      </c>
      <c r="R95" s="21">
        <v>1460248.9639703992</v>
      </c>
      <c r="S95" s="22">
        <v>140227.70801007742</v>
      </c>
      <c r="T95" s="23">
        <v>87255.307206545622</v>
      </c>
      <c r="U95" s="21">
        <v>1582623.9854943985</v>
      </c>
      <c r="V95" s="22">
        <v>151979.38132702734</v>
      </c>
      <c r="W95" s="23">
        <v>103473.9535852385</v>
      </c>
      <c r="X95" s="21">
        <v>1145142.5075495953</v>
      </c>
      <c r="Y95" s="22">
        <v>107013.56733050986</v>
      </c>
      <c r="Z95" s="23">
        <v>70189.556408490476</v>
      </c>
      <c r="AA95" s="21">
        <v>0</v>
      </c>
      <c r="AB95" s="22">
        <v>0</v>
      </c>
      <c r="AC95" s="23">
        <v>0</v>
      </c>
      <c r="AD95" s="21">
        <v>0</v>
      </c>
      <c r="AE95" s="22">
        <v>0</v>
      </c>
      <c r="AF95" s="23">
        <v>0</v>
      </c>
      <c r="AG95" s="21">
        <v>0</v>
      </c>
      <c r="AH95" s="22">
        <v>0</v>
      </c>
      <c r="AI95" s="23">
        <v>0</v>
      </c>
      <c r="AJ95" s="21">
        <v>0</v>
      </c>
      <c r="AK95" s="22">
        <v>0</v>
      </c>
      <c r="AL95" s="23">
        <v>0</v>
      </c>
      <c r="AM95" s="21">
        <v>0</v>
      </c>
      <c r="AN95" s="22">
        <v>0</v>
      </c>
      <c r="AO95" s="23">
        <v>0</v>
      </c>
      <c r="AP95" s="174">
        <v>0</v>
      </c>
      <c r="AQ95" s="14">
        <v>0</v>
      </c>
      <c r="AR95" s="23">
        <v>0</v>
      </c>
      <c r="AS95" s="174">
        <v>0</v>
      </c>
      <c r="AT95" s="14">
        <v>0</v>
      </c>
      <c r="AU95" s="23">
        <v>0</v>
      </c>
      <c r="AV95" s="174">
        <v>0</v>
      </c>
      <c r="AW95" s="14">
        <v>0</v>
      </c>
      <c r="AX95" s="23">
        <v>0</v>
      </c>
    </row>
    <row r="96" spans="1:50" x14ac:dyDescent="0.25">
      <c r="A96" s="16">
        <v>93</v>
      </c>
      <c r="B96" s="28" t="s">
        <v>283</v>
      </c>
      <c r="C96" s="16">
        <v>328</v>
      </c>
      <c r="D96" s="78">
        <v>3.86</v>
      </c>
      <c r="E96" s="78" t="s">
        <v>292</v>
      </c>
      <c r="F96" s="73">
        <v>36595</v>
      </c>
      <c r="G96" s="73">
        <v>39342</v>
      </c>
      <c r="H96" s="71" t="s">
        <v>361</v>
      </c>
      <c r="I96" s="69">
        <f t="shared" si="8"/>
        <v>11976061.440000001</v>
      </c>
      <c r="J96" s="18">
        <f t="shared" si="9"/>
        <v>1087070.7546581996</v>
      </c>
      <c r="K96" s="19">
        <f t="shared" si="11"/>
        <v>9.0770305421729661E-2</v>
      </c>
      <c r="L96" s="11">
        <f t="shared" si="10"/>
        <v>683552.14000919997</v>
      </c>
      <c r="M96" s="12">
        <v>54353.539999999994</v>
      </c>
      <c r="N96" s="127">
        <f t="shared" si="12"/>
        <v>629198.60000919993</v>
      </c>
      <c r="O96" s="21">
        <v>2680463.5799999996</v>
      </c>
      <c r="P96" s="22">
        <v>230225.01688619997</v>
      </c>
      <c r="Q96" s="23">
        <v>136047.33507420009</v>
      </c>
      <c r="R96" s="21">
        <v>2385063.9</v>
      </c>
      <c r="S96" s="22">
        <v>222812.66953800002</v>
      </c>
      <c r="T96" s="23">
        <v>136535.95858619997</v>
      </c>
      <c r="U96" s="21">
        <v>2309333.040000001</v>
      </c>
      <c r="V96" s="22">
        <v>215737.89259679976</v>
      </c>
      <c r="W96" s="23">
        <v>144729.11246099995</v>
      </c>
      <c r="X96" s="21">
        <v>2407580.2200000021</v>
      </c>
      <c r="Y96" s="22">
        <v>218873.11780019978</v>
      </c>
      <c r="Z96" s="23">
        <v>143114.62657080003</v>
      </c>
      <c r="AA96" s="21">
        <v>1289701.1999999993</v>
      </c>
      <c r="AB96" s="22">
        <v>117246.73609200001</v>
      </c>
      <c r="AC96" s="23">
        <v>75824.787281999976</v>
      </c>
      <c r="AD96" s="21">
        <v>903919.49999999942</v>
      </c>
      <c r="AE96" s="22">
        <v>82175.321745000096</v>
      </c>
      <c r="AF96" s="23">
        <v>47300.320034999961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174">
        <v>0</v>
      </c>
      <c r="AQ96" s="14">
        <v>0</v>
      </c>
      <c r="AR96" s="23">
        <v>0</v>
      </c>
      <c r="AS96" s="174">
        <v>0</v>
      </c>
      <c r="AT96" s="14">
        <v>0</v>
      </c>
      <c r="AU96" s="23">
        <v>0</v>
      </c>
      <c r="AV96" s="174">
        <v>0</v>
      </c>
      <c r="AW96" s="14">
        <v>0</v>
      </c>
      <c r="AX96" s="23">
        <v>0</v>
      </c>
    </row>
    <row r="97" spans="1:50" ht="15.75" thickBot="1" x14ac:dyDescent="0.3">
      <c r="A97" s="46">
        <v>94</v>
      </c>
      <c r="B97" s="29" t="s">
        <v>681</v>
      </c>
      <c r="C97" s="46">
        <v>332</v>
      </c>
      <c r="D97" s="79">
        <v>1.9990000000000001</v>
      </c>
      <c r="E97" s="79" t="s">
        <v>292</v>
      </c>
      <c r="F97" s="75">
        <v>41451</v>
      </c>
      <c r="G97" s="75">
        <v>41451</v>
      </c>
      <c r="H97" s="72" t="s">
        <v>596</v>
      </c>
      <c r="I97" s="70">
        <f t="shared" si="8"/>
        <v>12841006.720000004</v>
      </c>
      <c r="J97" s="47">
        <f t="shared" si="9"/>
        <v>1242281.0743795997</v>
      </c>
      <c r="K97" s="48">
        <f t="shared" si="11"/>
        <v>9.6743277335470404E-2</v>
      </c>
      <c r="L97" s="49">
        <f>Q97+T97+W97+Z97+AC97+AF97+AI97+AL97+AO97+AR97+AU97+AX97</f>
        <v>798087.9390700002</v>
      </c>
      <c r="M97" s="152">
        <v>62114.060000000005</v>
      </c>
      <c r="N97" s="149">
        <f t="shared" si="12"/>
        <v>735973.87907000014</v>
      </c>
      <c r="O97" s="33">
        <v>0</v>
      </c>
      <c r="P97" s="34">
        <v>0</v>
      </c>
      <c r="Q97" s="35">
        <v>0</v>
      </c>
      <c r="R97" s="33">
        <v>0</v>
      </c>
      <c r="S97" s="34">
        <v>0</v>
      </c>
      <c r="T97" s="35">
        <v>0</v>
      </c>
      <c r="U97" s="33">
        <v>748587.87999999966</v>
      </c>
      <c r="V97" s="34">
        <v>73047.205330400015</v>
      </c>
      <c r="W97" s="35">
        <v>50927.741551200008</v>
      </c>
      <c r="X97" s="33">
        <v>1374162.3599999982</v>
      </c>
      <c r="Y97" s="34">
        <v>130490.45770560003</v>
      </c>
      <c r="Z97" s="35">
        <v>87220.83378440002</v>
      </c>
      <c r="AA97" s="33">
        <v>1373713.5600000015</v>
      </c>
      <c r="AB97" s="34">
        <v>130447.83965760008</v>
      </c>
      <c r="AC97" s="35">
        <v>85320.178563600013</v>
      </c>
      <c r="AD97" s="33">
        <v>1383411.3599999999</v>
      </c>
      <c r="AE97" s="34">
        <v>131368.74274559997</v>
      </c>
      <c r="AF97" s="35">
        <v>78675.192812000038</v>
      </c>
      <c r="AG97" s="33">
        <v>1421106.8000000012</v>
      </c>
      <c r="AH97" s="34">
        <v>138685.81261199995</v>
      </c>
      <c r="AI97" s="35">
        <v>87616.696199999962</v>
      </c>
      <c r="AJ97" s="33">
        <v>1271291.96</v>
      </c>
      <c r="AK97" s="34">
        <v>124065.3823764</v>
      </c>
      <c r="AL97" s="35">
        <v>75961.493960799984</v>
      </c>
      <c r="AM97" s="33">
        <v>1260630.6799999997</v>
      </c>
      <c r="AN97" s="34">
        <v>123024.94806119998</v>
      </c>
      <c r="AO97" s="35">
        <v>75762.197757200047</v>
      </c>
      <c r="AP97" s="174">
        <v>1311839.5599999998</v>
      </c>
      <c r="AQ97" s="14">
        <v>128022.4226604</v>
      </c>
      <c r="AR97" s="35">
        <v>83829.530802000052</v>
      </c>
      <c r="AS97" s="174">
        <v>1284700.5200000012</v>
      </c>
      <c r="AT97" s="14">
        <v>125373.92374679989</v>
      </c>
      <c r="AU97" s="35">
        <v>80286.359930400009</v>
      </c>
      <c r="AV97" s="174">
        <v>1411562.0400000003</v>
      </c>
      <c r="AW97" s="14">
        <v>137754.33948359996</v>
      </c>
      <c r="AX97" s="35">
        <v>92487.713708399911</v>
      </c>
    </row>
    <row r="98" spans="1:50" ht="15.75" thickBot="1" x14ac:dyDescent="0.3">
      <c r="D98" s="65">
        <f>SUM(D4:D97)</f>
        <v>103.10499999999996</v>
      </c>
      <c r="H98" s="101" t="s">
        <v>670</v>
      </c>
      <c r="I98" s="116">
        <f>SUM(I4:I97)</f>
        <v>553766911.24368846</v>
      </c>
      <c r="J98" s="117">
        <f>SUM(J4:J97)</f>
        <v>54135518.423059799</v>
      </c>
      <c r="K98" s="118"/>
      <c r="L98" s="119">
        <f>SUM(L4:L97)</f>
        <v>35038207.172135696</v>
      </c>
      <c r="M98" s="153">
        <f>SUM(M4:M97)</f>
        <v>2977331.95</v>
      </c>
      <c r="N98" s="150">
        <f>SUM(N4:N97)</f>
        <v>32060875.222135678</v>
      </c>
      <c r="O98" s="120">
        <f t="shared" ref="O98:AX98" si="13">SUM(O4:O97)</f>
        <v>60962524.775860325</v>
      </c>
      <c r="P98" s="120">
        <f t="shared" si="13"/>
        <v>5665075.9312123079</v>
      </c>
      <c r="Q98" s="120">
        <f t="shared" si="13"/>
        <v>3523073.907739047</v>
      </c>
      <c r="R98" s="120">
        <f t="shared" si="13"/>
        <v>58234395.434269182</v>
      </c>
      <c r="S98" s="120">
        <f t="shared" si="13"/>
        <v>5869602.1110599581</v>
      </c>
      <c r="T98" s="120">
        <f t="shared" si="13"/>
        <v>3757611.2765648481</v>
      </c>
      <c r="U98" s="120">
        <f t="shared" si="13"/>
        <v>62594227.989423729</v>
      </c>
      <c r="V98" s="120">
        <f t="shared" si="13"/>
        <v>6319352.8945167884</v>
      </c>
      <c r="W98" s="120">
        <f t="shared" si="13"/>
        <v>4398068.6396747604</v>
      </c>
      <c r="X98" s="120">
        <f t="shared" si="13"/>
        <v>57298331.303766906</v>
      </c>
      <c r="Y98" s="120">
        <f t="shared" si="13"/>
        <v>5644127.3336755112</v>
      </c>
      <c r="Z98" s="120">
        <f t="shared" si="13"/>
        <v>3840017.7745131273</v>
      </c>
      <c r="AA98" s="120">
        <f t="shared" si="13"/>
        <v>46661665.983401746</v>
      </c>
      <c r="AB98" s="120">
        <f t="shared" si="13"/>
        <v>4584940.4641217953</v>
      </c>
      <c r="AC98" s="120">
        <f t="shared" si="13"/>
        <v>3066009.4539268618</v>
      </c>
      <c r="AD98" s="120">
        <f t="shared" si="13"/>
        <v>39772985.861027479</v>
      </c>
      <c r="AE98" s="120">
        <f t="shared" si="13"/>
        <v>3901109.2802479798</v>
      </c>
      <c r="AF98" s="120">
        <f t="shared" si="13"/>
        <v>2360019.9343040176</v>
      </c>
      <c r="AG98" s="120">
        <f t="shared" si="13"/>
        <v>33387207.444710784</v>
      </c>
      <c r="AH98" s="120">
        <f t="shared" si="13"/>
        <v>3339778.4916554783</v>
      </c>
      <c r="AI98" s="120">
        <f t="shared" si="13"/>
        <v>2115939.6016318575</v>
      </c>
      <c r="AJ98" s="120">
        <f t="shared" si="13"/>
        <v>31657207.869843397</v>
      </c>
      <c r="AK98" s="120">
        <f t="shared" si="13"/>
        <v>3030149.0962637416</v>
      </c>
      <c r="AL98" s="120">
        <f t="shared" si="13"/>
        <v>1830704.0179623584</v>
      </c>
      <c r="AM98" s="120">
        <f t="shared" si="13"/>
        <v>31772021.552193996</v>
      </c>
      <c r="AN98" s="120">
        <f t="shared" si="13"/>
        <v>3045088.8370477762</v>
      </c>
      <c r="AO98" s="120">
        <f t="shared" si="13"/>
        <v>1835570.8230603447</v>
      </c>
      <c r="AP98" s="120">
        <f t="shared" si="13"/>
        <v>41936149.574632615</v>
      </c>
      <c r="AQ98" s="120">
        <f t="shared" si="13"/>
        <v>4058822.8697965685</v>
      </c>
      <c r="AR98" s="120">
        <f t="shared" si="13"/>
        <v>2638860.8075226233</v>
      </c>
      <c r="AS98" s="120">
        <f t="shared" si="13"/>
        <v>44200191.485950075</v>
      </c>
      <c r="AT98" s="120">
        <f t="shared" si="13"/>
        <v>4279258.9882734716</v>
      </c>
      <c r="AU98" s="120">
        <f t="shared" si="13"/>
        <v>2735977.3279264658</v>
      </c>
      <c r="AV98" s="120">
        <f t="shared" si="13"/>
        <v>45290001.968608223</v>
      </c>
      <c r="AW98" s="120">
        <f t="shared" si="13"/>
        <v>4398212.125188427</v>
      </c>
      <c r="AX98" s="120">
        <f t="shared" si="13"/>
        <v>2936353.6073093717</v>
      </c>
    </row>
  </sheetData>
  <mergeCells count="21">
    <mergeCell ref="U2:W2"/>
    <mergeCell ref="A2:A3"/>
    <mergeCell ref="B2:B3"/>
    <mergeCell ref="I2:L2"/>
    <mergeCell ref="O2:Q2"/>
    <mergeCell ref="R2:T2"/>
    <mergeCell ref="C2:C3"/>
    <mergeCell ref="D2:D3"/>
    <mergeCell ref="E2:E3"/>
    <mergeCell ref="F2:F3"/>
    <mergeCell ref="G2:G3"/>
    <mergeCell ref="H2:H3"/>
    <mergeCell ref="AP2:AR2"/>
    <mergeCell ref="AS2:AU2"/>
    <mergeCell ref="AV2:AX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85546875" style="1" customWidth="1"/>
    <col min="2" max="2" width="59.140625" style="2" customWidth="1"/>
    <col min="3" max="3" width="9.85546875" style="2" customWidth="1"/>
    <col min="4" max="5" width="12.140625" style="1" customWidth="1"/>
    <col min="6" max="7" width="15" style="1" customWidth="1"/>
    <col min="8" max="8" width="55" style="2" customWidth="1"/>
    <col min="9" max="9" width="15.140625" style="1" customWidth="1"/>
    <col min="10" max="10" width="16.42578125" style="1" customWidth="1"/>
    <col min="11" max="11" width="15.140625" style="1" customWidth="1"/>
    <col min="12" max="14" width="16.140625" style="1" customWidth="1"/>
    <col min="15" max="50" width="16.7109375" customWidth="1"/>
  </cols>
  <sheetData>
    <row r="1" spans="1:50" ht="15.75" thickBot="1" x14ac:dyDescent="0.3"/>
    <row r="2" spans="1:50" s="3" customFormat="1" ht="15.75" customHeight="1" thickBot="1" x14ac:dyDescent="0.3">
      <c r="A2" s="189"/>
      <c r="B2" s="196" t="s">
        <v>669</v>
      </c>
      <c r="C2" s="194" t="s">
        <v>717</v>
      </c>
      <c r="D2" s="194" t="s">
        <v>284</v>
      </c>
      <c r="E2" s="194" t="s">
        <v>288</v>
      </c>
      <c r="F2" s="194" t="s">
        <v>289</v>
      </c>
      <c r="G2" s="194" t="s">
        <v>290</v>
      </c>
      <c r="H2" s="194" t="s">
        <v>291</v>
      </c>
      <c r="I2" s="193" t="s">
        <v>737</v>
      </c>
      <c r="J2" s="193"/>
      <c r="K2" s="193"/>
      <c r="L2" s="193"/>
      <c r="M2" s="125"/>
      <c r="N2" s="125"/>
      <c r="O2" s="186" t="s">
        <v>0</v>
      </c>
      <c r="P2" s="187"/>
      <c r="Q2" s="188"/>
      <c r="R2" s="186" t="s">
        <v>1</v>
      </c>
      <c r="S2" s="187"/>
      <c r="T2" s="188"/>
      <c r="U2" s="186" t="s">
        <v>2</v>
      </c>
      <c r="V2" s="187"/>
      <c r="W2" s="188"/>
      <c r="X2" s="186" t="s">
        <v>3</v>
      </c>
      <c r="Y2" s="187"/>
      <c r="Z2" s="188"/>
      <c r="AA2" s="186" t="s">
        <v>4</v>
      </c>
      <c r="AB2" s="187"/>
      <c r="AC2" s="188"/>
      <c r="AD2" s="186" t="s">
        <v>5</v>
      </c>
      <c r="AE2" s="187"/>
      <c r="AF2" s="188"/>
      <c r="AG2" s="183" t="s">
        <v>6</v>
      </c>
      <c r="AH2" s="184"/>
      <c r="AI2" s="185"/>
      <c r="AJ2" s="183" t="s">
        <v>7</v>
      </c>
      <c r="AK2" s="184"/>
      <c r="AL2" s="185"/>
      <c r="AM2" s="183" t="s">
        <v>8</v>
      </c>
      <c r="AN2" s="184"/>
      <c r="AO2" s="185"/>
      <c r="AP2" s="183" t="s">
        <v>9</v>
      </c>
      <c r="AQ2" s="184"/>
      <c r="AR2" s="185"/>
      <c r="AS2" s="183" t="s">
        <v>10</v>
      </c>
      <c r="AT2" s="184"/>
      <c r="AU2" s="185"/>
      <c r="AV2" s="183" t="s">
        <v>11</v>
      </c>
      <c r="AW2" s="184"/>
      <c r="AX2" s="185"/>
    </row>
    <row r="3" spans="1:50" s="1" customFormat="1" ht="78" customHeight="1" thickBot="1" x14ac:dyDescent="0.3">
      <c r="A3" s="190"/>
      <c r="B3" s="197"/>
      <c r="C3" s="195"/>
      <c r="D3" s="195"/>
      <c r="E3" s="195"/>
      <c r="F3" s="195"/>
      <c r="G3" s="195"/>
      <c r="H3" s="195"/>
      <c r="I3" s="100" t="s">
        <v>581</v>
      </c>
      <c r="J3" s="98" t="s">
        <v>712</v>
      </c>
      <c r="K3" s="98" t="s">
        <v>13</v>
      </c>
      <c r="L3" s="5" t="s">
        <v>713</v>
      </c>
      <c r="M3" s="134" t="s">
        <v>714</v>
      </c>
      <c r="N3" s="126" t="s">
        <v>715</v>
      </c>
      <c r="O3" s="97" t="s">
        <v>581</v>
      </c>
      <c r="P3" s="99" t="s">
        <v>712</v>
      </c>
      <c r="Q3" s="96" t="s">
        <v>713</v>
      </c>
      <c r="R3" s="97" t="s">
        <v>581</v>
      </c>
      <c r="S3" s="99" t="s">
        <v>712</v>
      </c>
      <c r="T3" s="96" t="s">
        <v>713</v>
      </c>
      <c r="U3" s="97" t="s">
        <v>581</v>
      </c>
      <c r="V3" s="99" t="s">
        <v>712</v>
      </c>
      <c r="W3" s="96" t="s">
        <v>713</v>
      </c>
      <c r="X3" s="97" t="s">
        <v>581</v>
      </c>
      <c r="Y3" s="99" t="s">
        <v>712</v>
      </c>
      <c r="Z3" s="96" t="s">
        <v>713</v>
      </c>
      <c r="AA3" s="97" t="s">
        <v>581</v>
      </c>
      <c r="AB3" s="99" t="s">
        <v>712</v>
      </c>
      <c r="AC3" s="96" t="s">
        <v>713</v>
      </c>
      <c r="AD3" s="97" t="s">
        <v>581</v>
      </c>
      <c r="AE3" s="99" t="s">
        <v>712</v>
      </c>
      <c r="AF3" s="96" t="s">
        <v>713</v>
      </c>
      <c r="AG3" s="97" t="s">
        <v>581</v>
      </c>
      <c r="AH3" s="99" t="s">
        <v>712</v>
      </c>
      <c r="AI3" s="96" t="s">
        <v>713</v>
      </c>
      <c r="AJ3" s="97" t="s">
        <v>581</v>
      </c>
      <c r="AK3" s="99" t="s">
        <v>712</v>
      </c>
      <c r="AL3" s="96" t="s">
        <v>713</v>
      </c>
      <c r="AM3" s="97" t="s">
        <v>581</v>
      </c>
      <c r="AN3" s="99" t="s">
        <v>712</v>
      </c>
      <c r="AO3" s="96" t="s">
        <v>713</v>
      </c>
      <c r="AP3" s="97" t="s">
        <v>581</v>
      </c>
      <c r="AQ3" s="99" t="s">
        <v>712</v>
      </c>
      <c r="AR3" s="96" t="s">
        <v>713</v>
      </c>
      <c r="AS3" s="97" t="s">
        <v>581</v>
      </c>
      <c r="AT3" s="99" t="s">
        <v>712</v>
      </c>
      <c r="AU3" s="96" t="s">
        <v>713</v>
      </c>
      <c r="AV3" s="97" t="s">
        <v>581</v>
      </c>
      <c r="AW3" s="99" t="s">
        <v>712</v>
      </c>
      <c r="AX3" s="96" t="s">
        <v>713</v>
      </c>
    </row>
    <row r="4" spans="1:50" x14ac:dyDescent="0.25">
      <c r="A4" s="7">
        <v>1</v>
      </c>
      <c r="B4" s="59" t="s">
        <v>723</v>
      </c>
      <c r="C4" s="53">
        <v>151</v>
      </c>
      <c r="D4" s="89">
        <v>0.9</v>
      </c>
      <c r="E4" s="89" t="s">
        <v>292</v>
      </c>
      <c r="F4" s="86">
        <v>41582</v>
      </c>
      <c r="G4" s="86">
        <v>41582</v>
      </c>
      <c r="H4" s="93" t="s">
        <v>599</v>
      </c>
      <c r="I4" s="68">
        <f t="shared" ref="I4:I36" si="0">O4+R4+U4+X4+AA4+AD4+AG4+AJ4+AM4+AP4+AS4+AV4</f>
        <v>0</v>
      </c>
      <c r="J4" s="9">
        <f t="shared" ref="J4:J36" si="1">P4+S4+V4+Y4+AB4+AE4+AH4+AK4+AN4+AQ4+AT4+AW4</f>
        <v>0</v>
      </c>
      <c r="K4" s="10" t="e">
        <f t="shared" ref="K4:K64" si="2">J4/I4</f>
        <v>#DIV/0!</v>
      </c>
      <c r="L4" s="11">
        <f t="shared" ref="L4:L36" si="3">Q4+T4+W4+Z4+AC4+AF4+AI4+AL4+AO4+AR4+AU4+AX4</f>
        <v>0</v>
      </c>
      <c r="M4" s="12">
        <v>0</v>
      </c>
      <c r="N4" s="127">
        <f>L4-M4</f>
        <v>0</v>
      </c>
      <c r="O4" s="13">
        <v>0</v>
      </c>
      <c r="P4" s="14">
        <v>0</v>
      </c>
      <c r="Q4" s="15">
        <v>0</v>
      </c>
      <c r="R4" s="13">
        <v>0</v>
      </c>
      <c r="S4" s="14">
        <v>0</v>
      </c>
      <c r="T4" s="15">
        <v>0</v>
      </c>
      <c r="U4" s="13">
        <v>0</v>
      </c>
      <c r="V4" s="14">
        <v>0</v>
      </c>
      <c r="W4" s="15">
        <v>0</v>
      </c>
      <c r="X4" s="13">
        <v>0</v>
      </c>
      <c r="Y4" s="14">
        <v>0</v>
      </c>
      <c r="Z4" s="15">
        <v>0</v>
      </c>
      <c r="AA4" s="13">
        <v>0</v>
      </c>
      <c r="AB4" s="14">
        <v>0</v>
      </c>
      <c r="AC4" s="15">
        <v>0</v>
      </c>
      <c r="AD4" s="13">
        <v>0</v>
      </c>
      <c r="AE4" s="14">
        <v>0</v>
      </c>
      <c r="AF4" s="15">
        <v>0</v>
      </c>
      <c r="AG4" s="13">
        <v>0</v>
      </c>
      <c r="AH4" s="14">
        <v>0</v>
      </c>
      <c r="AI4" s="15">
        <v>0</v>
      </c>
      <c r="AJ4" s="13">
        <v>0</v>
      </c>
      <c r="AK4" s="14">
        <v>0</v>
      </c>
      <c r="AL4" s="15">
        <v>0</v>
      </c>
      <c r="AM4" s="13">
        <v>0</v>
      </c>
      <c r="AN4" s="14">
        <v>0</v>
      </c>
      <c r="AO4" s="15">
        <v>0</v>
      </c>
      <c r="AP4" s="174">
        <v>0</v>
      </c>
      <c r="AQ4" s="14">
        <v>0</v>
      </c>
      <c r="AR4" s="45">
        <v>0</v>
      </c>
      <c r="AS4" s="174">
        <v>0</v>
      </c>
      <c r="AT4" s="14">
        <v>0</v>
      </c>
      <c r="AU4" s="15">
        <v>0</v>
      </c>
      <c r="AV4" s="174">
        <v>0</v>
      </c>
      <c r="AW4" s="14">
        <v>0</v>
      </c>
      <c r="AX4" s="45">
        <v>0</v>
      </c>
    </row>
    <row r="5" spans="1:50" x14ac:dyDescent="0.25">
      <c r="A5" s="7">
        <v>2</v>
      </c>
      <c r="B5" s="59" t="s">
        <v>14</v>
      </c>
      <c r="C5" s="53">
        <v>42</v>
      </c>
      <c r="D5" s="90">
        <v>1.96</v>
      </c>
      <c r="E5" s="90" t="s">
        <v>367</v>
      </c>
      <c r="F5" s="73">
        <v>40906</v>
      </c>
      <c r="G5" s="73">
        <v>40906</v>
      </c>
      <c r="H5" s="92" t="s">
        <v>368</v>
      </c>
      <c r="I5" s="68">
        <f t="shared" si="0"/>
        <v>15480000</v>
      </c>
      <c r="J5" s="9">
        <f t="shared" si="1"/>
        <v>2933460</v>
      </c>
      <c r="K5" s="10">
        <f t="shared" si="2"/>
        <v>0.1895</v>
      </c>
      <c r="L5" s="11">
        <f t="shared" si="3"/>
        <v>2397307.2885436495</v>
      </c>
      <c r="M5" s="12">
        <v>196973.75</v>
      </c>
      <c r="N5" s="127">
        <f t="shared" ref="N5:N60" si="4">L5-M5</f>
        <v>2200333.5385436495</v>
      </c>
      <c r="O5" s="13">
        <v>1368213.1800000006</v>
      </c>
      <c r="P5" s="14">
        <v>259276.39760999987</v>
      </c>
      <c r="Q5" s="15">
        <v>211351.30254329997</v>
      </c>
      <c r="R5" s="13">
        <v>1243467.6899999988</v>
      </c>
      <c r="S5" s="14">
        <v>235637.127255</v>
      </c>
      <c r="T5" s="15">
        <v>190609.00091549996</v>
      </c>
      <c r="U5" s="13">
        <v>1374475.2299999997</v>
      </c>
      <c r="V5" s="14">
        <v>260463.05608500002</v>
      </c>
      <c r="W5" s="15">
        <v>218396.58333959949</v>
      </c>
      <c r="X5" s="13">
        <v>1340650.9499999986</v>
      </c>
      <c r="Y5" s="14">
        <v>254053.35502499991</v>
      </c>
      <c r="Z5" s="15">
        <v>211922.88148650006</v>
      </c>
      <c r="AA5" s="13">
        <v>1259426.8799999992</v>
      </c>
      <c r="AB5" s="14">
        <v>238661.39375999995</v>
      </c>
      <c r="AC5" s="15">
        <v>197800.09424519996</v>
      </c>
      <c r="AD5" s="13">
        <v>1315727.1300000004</v>
      </c>
      <c r="AE5" s="14">
        <v>249330.29113499992</v>
      </c>
      <c r="AF5" s="15">
        <v>199027.10523119973</v>
      </c>
      <c r="AG5" s="13">
        <v>1365418.1399999985</v>
      </c>
      <c r="AH5" s="14">
        <v>258746.73752999952</v>
      </c>
      <c r="AI5" s="15">
        <v>209347.19983769988</v>
      </c>
      <c r="AJ5" s="13">
        <v>1351844.6700000002</v>
      </c>
      <c r="AK5" s="14">
        <v>256174.56496499976</v>
      </c>
      <c r="AL5" s="15">
        <v>205748.46369419992</v>
      </c>
      <c r="AM5" s="13">
        <v>1218503.0400000003</v>
      </c>
      <c r="AN5" s="14">
        <v>230906.32608000012</v>
      </c>
      <c r="AO5" s="15">
        <v>184852.59361050007</v>
      </c>
      <c r="AP5" s="174">
        <v>1291399.7999999991</v>
      </c>
      <c r="AQ5" s="14">
        <v>244720.26209999988</v>
      </c>
      <c r="AR5" s="15">
        <v>201082.68017445004</v>
      </c>
      <c r="AS5" s="174">
        <v>1081525.6199999996</v>
      </c>
      <c r="AT5" s="14">
        <v>204949.10499000023</v>
      </c>
      <c r="AU5" s="15">
        <v>167406.24894599998</v>
      </c>
      <c r="AV5" s="174">
        <v>1269347.6700000048</v>
      </c>
      <c r="AW5" s="14">
        <v>240541.38346500086</v>
      </c>
      <c r="AX5" s="15">
        <v>199763.13451950063</v>
      </c>
    </row>
    <row r="6" spans="1:50" x14ac:dyDescent="0.25">
      <c r="A6" s="16">
        <v>3</v>
      </c>
      <c r="B6" s="60" t="s">
        <v>724</v>
      </c>
      <c r="C6" s="55">
        <v>44</v>
      </c>
      <c r="D6" s="90">
        <v>0.9</v>
      </c>
      <c r="E6" s="90" t="s">
        <v>367</v>
      </c>
      <c r="F6" s="73">
        <v>40927</v>
      </c>
      <c r="G6" s="73">
        <v>40927</v>
      </c>
      <c r="H6" s="92" t="s">
        <v>369</v>
      </c>
      <c r="I6" s="69">
        <f t="shared" si="0"/>
        <v>4102739.8800000031</v>
      </c>
      <c r="J6" s="18">
        <f t="shared" si="1"/>
        <v>813737.42779919936</v>
      </c>
      <c r="K6" s="19">
        <f t="shared" si="2"/>
        <v>0.19833999999999968</v>
      </c>
      <c r="L6" s="20">
        <f t="shared" si="3"/>
        <v>673137.71409240004</v>
      </c>
      <c r="M6" s="135">
        <v>43743.619999999995</v>
      </c>
      <c r="N6" s="128">
        <f t="shared" si="4"/>
        <v>629394.09409240005</v>
      </c>
      <c r="O6" s="21">
        <v>276544.80000000063</v>
      </c>
      <c r="P6" s="22">
        <v>54849.895632</v>
      </c>
      <c r="Q6" s="23">
        <v>45234.678359999984</v>
      </c>
      <c r="R6" s="21">
        <v>31687.31999999996</v>
      </c>
      <c r="S6" s="22">
        <v>6284.8630487999917</v>
      </c>
      <c r="T6" s="23">
        <v>5173.7402016000005</v>
      </c>
      <c r="U6" s="21">
        <v>285187.80000000121</v>
      </c>
      <c r="V6" s="22">
        <v>56564.148251999795</v>
      </c>
      <c r="W6" s="23">
        <v>48045.202095599991</v>
      </c>
      <c r="X6" s="21">
        <v>478990.31999999867</v>
      </c>
      <c r="Y6" s="22">
        <v>95002.940068799842</v>
      </c>
      <c r="Z6" s="23">
        <v>80071.487828400001</v>
      </c>
      <c r="AA6" s="21">
        <v>310991.16000000015</v>
      </c>
      <c r="AB6" s="22">
        <v>61681.986674399988</v>
      </c>
      <c r="AC6" s="23">
        <v>51615.080402399974</v>
      </c>
      <c r="AD6" s="21">
        <v>258794.28000000038</v>
      </c>
      <c r="AE6" s="22">
        <v>51329.257495200014</v>
      </c>
      <c r="AF6" s="23">
        <v>41594.298440400024</v>
      </c>
      <c r="AG6" s="21">
        <v>366670.20000000094</v>
      </c>
      <c r="AH6" s="22">
        <v>72725.367468000055</v>
      </c>
      <c r="AI6" s="23">
        <v>59582.933792399977</v>
      </c>
      <c r="AJ6" s="21">
        <v>363516.83999999898</v>
      </c>
      <c r="AK6" s="22">
        <v>72099.930045599845</v>
      </c>
      <c r="AL6" s="23">
        <v>58501.717016399947</v>
      </c>
      <c r="AM6" s="21">
        <v>388456.20000000118</v>
      </c>
      <c r="AN6" s="22">
        <v>77046.402708000052</v>
      </c>
      <c r="AO6" s="23">
        <v>62450.257917600014</v>
      </c>
      <c r="AP6" s="174">
        <v>543826.55999999947</v>
      </c>
      <c r="AQ6" s="14">
        <v>107862.55991039977</v>
      </c>
      <c r="AR6" s="15">
        <v>89510.49828480008</v>
      </c>
      <c r="AS6" s="174">
        <v>406496.0400000019</v>
      </c>
      <c r="AT6" s="14">
        <v>80624.424573600088</v>
      </c>
      <c r="AU6" s="15">
        <v>66540.898474799978</v>
      </c>
      <c r="AV6" s="174">
        <v>391578.35999999946</v>
      </c>
      <c r="AW6" s="14">
        <v>77665.651922400037</v>
      </c>
      <c r="AX6" s="15">
        <v>64816.921278000067</v>
      </c>
    </row>
    <row r="7" spans="1:50" x14ac:dyDescent="0.25">
      <c r="A7" s="7">
        <v>4</v>
      </c>
      <c r="B7" s="60" t="s">
        <v>15</v>
      </c>
      <c r="C7" s="55">
        <v>45</v>
      </c>
      <c r="D7" s="90">
        <v>1.95</v>
      </c>
      <c r="E7" s="90" t="s">
        <v>367</v>
      </c>
      <c r="F7" s="73">
        <v>40729</v>
      </c>
      <c r="G7" s="73">
        <v>40729</v>
      </c>
      <c r="H7" s="92" t="s">
        <v>370</v>
      </c>
      <c r="I7" s="69">
        <f t="shared" si="0"/>
        <v>15599999.999999981</v>
      </c>
      <c r="J7" s="18">
        <f t="shared" si="1"/>
        <v>2956199.9999999953</v>
      </c>
      <c r="K7" s="19">
        <f t="shared" si="2"/>
        <v>0.18949999999999992</v>
      </c>
      <c r="L7" s="20">
        <f t="shared" si="3"/>
        <v>2416417.4692747463</v>
      </c>
      <c r="M7" s="135">
        <v>147809.99</v>
      </c>
      <c r="N7" s="128">
        <f t="shared" si="4"/>
        <v>2268607.479274746</v>
      </c>
      <c r="O7" s="21">
        <v>1328253.1500000018</v>
      </c>
      <c r="P7" s="22">
        <v>251703.97192500002</v>
      </c>
      <c r="Q7" s="23">
        <v>205068.02380649996</v>
      </c>
      <c r="R7" s="21">
        <v>1197181.9500000004</v>
      </c>
      <c r="S7" s="22">
        <v>226865.97952499997</v>
      </c>
      <c r="T7" s="23">
        <v>183587.97111750013</v>
      </c>
      <c r="U7" s="21">
        <v>1313496.5999999994</v>
      </c>
      <c r="V7" s="22">
        <v>248907.60569999978</v>
      </c>
      <c r="W7" s="23">
        <v>208536.02395500022</v>
      </c>
      <c r="X7" s="21">
        <v>1291631.1000000001</v>
      </c>
      <c r="Y7" s="22">
        <v>244764.09345000013</v>
      </c>
      <c r="Z7" s="23">
        <v>204209.45171850015</v>
      </c>
      <c r="AA7" s="21">
        <v>1287693.7500000012</v>
      </c>
      <c r="AB7" s="22">
        <v>244017.96562499987</v>
      </c>
      <c r="AC7" s="23">
        <v>202386.24127050009</v>
      </c>
      <c r="AD7" s="21">
        <v>1272094.050000001</v>
      </c>
      <c r="AE7" s="22">
        <v>241061.82247499999</v>
      </c>
      <c r="AF7" s="23">
        <v>192764.53233899976</v>
      </c>
      <c r="AG7" s="21">
        <v>1164998.4000000001</v>
      </c>
      <c r="AH7" s="22">
        <v>220767.19680000001</v>
      </c>
      <c r="AI7" s="23">
        <v>178950.39756449996</v>
      </c>
      <c r="AJ7" s="21">
        <v>1363387.0500000005</v>
      </c>
      <c r="AK7" s="22">
        <v>258361.84597500009</v>
      </c>
      <c r="AL7" s="23">
        <v>207483.1955790002</v>
      </c>
      <c r="AM7" s="21">
        <v>1345964.2499999993</v>
      </c>
      <c r="AN7" s="22">
        <v>255060.22537499995</v>
      </c>
      <c r="AO7" s="23">
        <v>204386.08852200001</v>
      </c>
      <c r="AP7" s="174">
        <v>1381890.15</v>
      </c>
      <c r="AQ7" s="14">
        <v>261868.18342500014</v>
      </c>
      <c r="AR7" s="15">
        <v>215350.78567124991</v>
      </c>
      <c r="AS7" s="174">
        <v>1360979.7000000018</v>
      </c>
      <c r="AT7" s="14">
        <v>257905.65314999985</v>
      </c>
      <c r="AU7" s="15">
        <v>210554.61407700001</v>
      </c>
      <c r="AV7" s="174">
        <v>1292429.8499999756</v>
      </c>
      <c r="AW7" s="14">
        <v>244915.45657499542</v>
      </c>
      <c r="AX7" s="15">
        <v>203140.14365399603</v>
      </c>
    </row>
    <row r="8" spans="1:50" x14ac:dyDescent="0.25">
      <c r="A8" s="7">
        <v>5</v>
      </c>
      <c r="B8" s="60" t="s">
        <v>16</v>
      </c>
      <c r="C8" s="55">
        <v>46</v>
      </c>
      <c r="D8" s="90">
        <v>1.4990000000000001</v>
      </c>
      <c r="E8" s="90" t="s">
        <v>367</v>
      </c>
      <c r="F8" s="73">
        <v>40892</v>
      </c>
      <c r="G8" s="73">
        <v>40892</v>
      </c>
      <c r="H8" s="92" t="s">
        <v>371</v>
      </c>
      <c r="I8" s="69">
        <f t="shared" si="0"/>
        <v>10106659.199999999</v>
      </c>
      <c r="J8" s="18">
        <f t="shared" si="1"/>
        <v>1966553.747136001</v>
      </c>
      <c r="K8" s="19">
        <f t="shared" si="2"/>
        <v>0.19458000000000011</v>
      </c>
      <c r="L8" s="20">
        <f t="shared" si="3"/>
        <v>1615861.4178734999</v>
      </c>
      <c r="M8" s="135">
        <v>98327.699999999983</v>
      </c>
      <c r="N8" s="128">
        <f t="shared" si="4"/>
        <v>1517533.7178735</v>
      </c>
      <c r="O8" s="21">
        <v>1023840.1500000001</v>
      </c>
      <c r="P8" s="22">
        <v>199218.81638700038</v>
      </c>
      <c r="Q8" s="23">
        <v>163286.7572475003</v>
      </c>
      <c r="R8" s="21">
        <v>910549.05000000109</v>
      </c>
      <c r="S8" s="22">
        <v>177174.63414899996</v>
      </c>
      <c r="T8" s="23">
        <v>144408.31729799995</v>
      </c>
      <c r="U8" s="21">
        <v>974042.4</v>
      </c>
      <c r="V8" s="22">
        <v>189529.17019200031</v>
      </c>
      <c r="W8" s="23">
        <v>159868.90784249993</v>
      </c>
      <c r="X8" s="21">
        <v>913354.049999999</v>
      </c>
      <c r="Y8" s="22">
        <v>177720.4310489996</v>
      </c>
      <c r="Z8" s="23">
        <v>149275.43019749981</v>
      </c>
      <c r="AA8" s="21">
        <v>1066419.4500000007</v>
      </c>
      <c r="AB8" s="22">
        <v>207503.89658099998</v>
      </c>
      <c r="AC8" s="23">
        <v>172866.59551050005</v>
      </c>
      <c r="AD8" s="21">
        <v>1012266.7499999995</v>
      </c>
      <c r="AE8" s="22">
        <v>196966.86421499972</v>
      </c>
      <c r="AF8" s="23">
        <v>158186.3199345</v>
      </c>
      <c r="AG8" s="21">
        <v>1019727.3000000003</v>
      </c>
      <c r="AH8" s="22">
        <v>198418.53803400014</v>
      </c>
      <c r="AI8" s="23">
        <v>161284.72405649998</v>
      </c>
      <c r="AJ8" s="21">
        <v>944773.79999999958</v>
      </c>
      <c r="AK8" s="22">
        <v>183834.08600400027</v>
      </c>
      <c r="AL8" s="23">
        <v>148722.89263650004</v>
      </c>
      <c r="AM8" s="21">
        <v>846025.04999999993</v>
      </c>
      <c r="AN8" s="22">
        <v>164619.55422899988</v>
      </c>
      <c r="AO8" s="23">
        <v>132697.36504349991</v>
      </c>
      <c r="AP8" s="174">
        <v>363546.29999999946</v>
      </c>
      <c r="AQ8" s="14">
        <v>70738.839053999996</v>
      </c>
      <c r="AR8" s="15">
        <v>58507.101979499974</v>
      </c>
      <c r="AS8" s="174">
        <v>323459.4000000002</v>
      </c>
      <c r="AT8" s="14">
        <v>62938.730052000035</v>
      </c>
      <c r="AU8" s="15">
        <v>51600.671152499941</v>
      </c>
      <c r="AV8" s="174">
        <v>708655.49999999965</v>
      </c>
      <c r="AW8" s="14">
        <v>137890.18719000038</v>
      </c>
      <c r="AX8" s="15">
        <v>115156.33497450005</v>
      </c>
    </row>
    <row r="9" spans="1:50" x14ac:dyDescent="0.25">
      <c r="A9" s="16">
        <v>6</v>
      </c>
      <c r="B9" s="60" t="s">
        <v>629</v>
      </c>
      <c r="C9" s="55">
        <v>372</v>
      </c>
      <c r="D9" s="78">
        <v>1.5</v>
      </c>
      <c r="E9" s="78" t="s">
        <v>292</v>
      </c>
      <c r="F9" s="80">
        <v>41758</v>
      </c>
      <c r="G9" s="80">
        <v>41758</v>
      </c>
      <c r="H9" s="94" t="s">
        <v>600</v>
      </c>
      <c r="I9" s="69">
        <f t="shared" si="0"/>
        <v>11421078.749999998</v>
      </c>
      <c r="J9" s="18">
        <f t="shared" si="1"/>
        <v>1660043.106158999</v>
      </c>
      <c r="K9" s="19">
        <f t="shared" si="2"/>
        <v>0.14534906399791694</v>
      </c>
      <c r="L9" s="20">
        <f t="shared" si="3"/>
        <v>1265964.7350067501</v>
      </c>
      <c r="M9" s="135">
        <v>166004.31999999998</v>
      </c>
      <c r="N9" s="128">
        <f t="shared" si="4"/>
        <v>1099960.41500675</v>
      </c>
      <c r="O9" s="21">
        <v>971078.24999999977</v>
      </c>
      <c r="P9" s="22">
        <v>118393.86023999999</v>
      </c>
      <c r="Q9" s="23">
        <v>84002.36627550007</v>
      </c>
      <c r="R9" s="21">
        <v>961465.64999999932</v>
      </c>
      <c r="S9" s="22">
        <v>127499.95984649927</v>
      </c>
      <c r="T9" s="23">
        <v>92796.809620500004</v>
      </c>
      <c r="U9" s="21">
        <v>1038331.5000000001</v>
      </c>
      <c r="V9" s="22">
        <v>137693.14021499976</v>
      </c>
      <c r="W9" s="23">
        <v>105967.80625499993</v>
      </c>
      <c r="X9" s="21">
        <v>994012.35000000068</v>
      </c>
      <c r="Y9" s="22">
        <v>128277.29376750012</v>
      </c>
      <c r="Z9" s="23">
        <v>96939.702670500032</v>
      </c>
      <c r="AA9" s="21">
        <v>1071242.9999999995</v>
      </c>
      <c r="AB9" s="22">
        <v>164960.70956999995</v>
      </c>
      <c r="AC9" s="23">
        <v>130226.5911675001</v>
      </c>
      <c r="AD9" s="21">
        <v>881353.34999999986</v>
      </c>
      <c r="AE9" s="22">
        <v>135719.60236650013</v>
      </c>
      <c r="AF9" s="23">
        <v>102213.68522550008</v>
      </c>
      <c r="AG9" s="21">
        <v>850178.1</v>
      </c>
      <c r="AH9" s="22">
        <v>130918.925619</v>
      </c>
      <c r="AI9" s="23">
        <v>99920.235592500074</v>
      </c>
      <c r="AJ9" s="21">
        <v>653973.29999999935</v>
      </c>
      <c r="AK9" s="22">
        <v>100705.34846699992</v>
      </c>
      <c r="AL9" s="23">
        <v>76182.847411499999</v>
      </c>
      <c r="AM9" s="21">
        <v>994295.25</v>
      </c>
      <c r="AN9" s="22">
        <v>153111.52554750015</v>
      </c>
      <c r="AO9" s="23">
        <v>115607.626917</v>
      </c>
      <c r="AP9" s="174">
        <v>1022357.9999999995</v>
      </c>
      <c r="AQ9" s="14">
        <v>157432.90841999993</v>
      </c>
      <c r="AR9" s="15">
        <v>123021.79171274988</v>
      </c>
      <c r="AS9" s="174">
        <v>920688.15</v>
      </c>
      <c r="AT9" s="14">
        <v>141776.76821849993</v>
      </c>
      <c r="AU9" s="15">
        <v>109866.88733549991</v>
      </c>
      <c r="AV9" s="174">
        <v>1062101.8499999989</v>
      </c>
      <c r="AW9" s="14">
        <v>163553.06388150001</v>
      </c>
      <c r="AX9" s="15">
        <v>129218.38482299993</v>
      </c>
    </row>
    <row r="10" spans="1:50" x14ac:dyDescent="0.25">
      <c r="A10" s="7">
        <v>7</v>
      </c>
      <c r="B10" s="60" t="s">
        <v>630</v>
      </c>
      <c r="C10" s="55">
        <v>1</v>
      </c>
      <c r="D10" s="90">
        <v>0.5</v>
      </c>
      <c r="E10" s="90" t="s">
        <v>292</v>
      </c>
      <c r="F10" s="73">
        <v>41369</v>
      </c>
      <c r="G10" s="73">
        <v>41369</v>
      </c>
      <c r="H10" s="92" t="s">
        <v>601</v>
      </c>
      <c r="I10" s="69">
        <f t="shared" si="0"/>
        <v>4000000.000000013</v>
      </c>
      <c r="J10" s="18">
        <f t="shared" si="1"/>
        <v>649907.08239520027</v>
      </c>
      <c r="K10" s="19">
        <f t="shared" si="2"/>
        <v>0.16247677059879953</v>
      </c>
      <c r="L10" s="20">
        <f t="shared" si="3"/>
        <v>510960.99895150046</v>
      </c>
      <c r="M10" s="135">
        <v>32495.369999999995</v>
      </c>
      <c r="N10" s="128">
        <f t="shared" si="4"/>
        <v>478465.62895150046</v>
      </c>
      <c r="O10" s="21">
        <v>374372.94000000349</v>
      </c>
      <c r="P10" s="22">
        <v>51783.265060800244</v>
      </c>
      <c r="Q10" s="23">
        <v>38622.389389800061</v>
      </c>
      <c r="R10" s="21">
        <v>340493.22000000189</v>
      </c>
      <c r="S10" s="22">
        <v>50913.951186599843</v>
      </c>
      <c r="T10" s="23">
        <v>38609.824053000084</v>
      </c>
      <c r="U10" s="21">
        <v>369202.86000000231</v>
      </c>
      <c r="V10" s="22">
        <v>55206.903655799877</v>
      </c>
      <c r="W10" s="23">
        <v>43876.538841599999</v>
      </c>
      <c r="X10" s="21">
        <v>361088.58000000234</v>
      </c>
      <c r="Y10" s="22">
        <v>52646.714964000515</v>
      </c>
      <c r="Z10" s="23">
        <v>41294.112248999976</v>
      </c>
      <c r="AA10" s="21">
        <v>380449.79999999801</v>
      </c>
      <c r="AB10" s="22">
        <v>65425.95210599991</v>
      </c>
      <c r="AC10" s="23">
        <v>53087.423349000019</v>
      </c>
      <c r="AD10" s="21">
        <v>366782.75999999733</v>
      </c>
      <c r="AE10" s="22">
        <v>63075.631237199908</v>
      </c>
      <c r="AF10" s="23">
        <v>48985.315212600006</v>
      </c>
      <c r="AG10" s="21">
        <v>324520.92000000225</v>
      </c>
      <c r="AH10" s="22">
        <v>55807.862612399862</v>
      </c>
      <c r="AI10" s="23">
        <v>44312.977234800004</v>
      </c>
      <c r="AJ10" s="21">
        <v>356701.37999999931</v>
      </c>
      <c r="AK10" s="22">
        <v>61341.936318599888</v>
      </c>
      <c r="AL10" s="23">
        <v>47945.50970879996</v>
      </c>
      <c r="AM10" s="21">
        <v>339485.93999999802</v>
      </c>
      <c r="AN10" s="22">
        <v>58381.397101799972</v>
      </c>
      <c r="AO10" s="23">
        <v>45625.587312000011</v>
      </c>
      <c r="AP10" s="174">
        <v>327829.02000000159</v>
      </c>
      <c r="AQ10" s="14">
        <v>56376.756569399957</v>
      </c>
      <c r="AR10" s="15">
        <v>45416.663268900003</v>
      </c>
      <c r="AS10" s="174">
        <v>328471.20000000385</v>
      </c>
      <c r="AT10" s="14">
        <v>56487.19226399983</v>
      </c>
      <c r="AU10" s="15">
        <v>45099.948839399985</v>
      </c>
      <c r="AV10" s="174">
        <v>130601.38000000271</v>
      </c>
      <c r="AW10" s="14">
        <v>22459.519318600487</v>
      </c>
      <c r="AX10" s="15">
        <v>18084.709492600385</v>
      </c>
    </row>
    <row r="11" spans="1:50" x14ac:dyDescent="0.25">
      <c r="A11" s="7">
        <v>8</v>
      </c>
      <c r="B11" s="60" t="s">
        <v>17</v>
      </c>
      <c r="C11" s="55">
        <v>30</v>
      </c>
      <c r="D11" s="90">
        <v>0.999</v>
      </c>
      <c r="E11" s="90" t="s">
        <v>292</v>
      </c>
      <c r="F11" s="73">
        <v>41312</v>
      </c>
      <c r="G11" s="73">
        <v>41312</v>
      </c>
      <c r="H11" s="92" t="s">
        <v>372</v>
      </c>
      <c r="I11" s="69">
        <f t="shared" si="0"/>
        <v>7560341.7000000011</v>
      </c>
      <c r="J11" s="18">
        <f t="shared" si="1"/>
        <v>1197529.0932099996</v>
      </c>
      <c r="K11" s="19">
        <f t="shared" si="2"/>
        <v>0.15839615995266451</v>
      </c>
      <c r="L11" s="20">
        <f t="shared" si="3"/>
        <v>937134.88484509988</v>
      </c>
      <c r="M11" s="135">
        <v>59876.46</v>
      </c>
      <c r="N11" s="128">
        <f t="shared" si="4"/>
        <v>877258.42484509991</v>
      </c>
      <c r="O11" s="21">
        <v>679057.82000000041</v>
      </c>
      <c r="P11" s="22">
        <v>91244.99927340007</v>
      </c>
      <c r="Q11" s="23">
        <v>67430.684811400017</v>
      </c>
      <c r="R11" s="21">
        <v>505965.4200000001</v>
      </c>
      <c r="S11" s="22">
        <v>73496.536909199975</v>
      </c>
      <c r="T11" s="23">
        <v>55111.272541799961</v>
      </c>
      <c r="U11" s="21">
        <v>698402.50000000012</v>
      </c>
      <c r="V11" s="22">
        <v>101449.94715000005</v>
      </c>
      <c r="W11" s="23">
        <v>80128.13410179998</v>
      </c>
      <c r="X11" s="21">
        <v>670388.14000000083</v>
      </c>
      <c r="Y11" s="22">
        <v>94947.072268199903</v>
      </c>
      <c r="Z11" s="23">
        <v>73783.219729600038</v>
      </c>
      <c r="AA11" s="21">
        <v>434263.99999999959</v>
      </c>
      <c r="AB11" s="22">
        <v>72548.143840000092</v>
      </c>
      <c r="AC11" s="23">
        <v>58634.155047200031</v>
      </c>
      <c r="AD11" s="21">
        <v>510919.18000000023</v>
      </c>
      <c r="AE11" s="22">
        <v>85354.158210799942</v>
      </c>
      <c r="AF11" s="23">
        <v>66279.437924599959</v>
      </c>
      <c r="AG11" s="21">
        <v>698156.53999999969</v>
      </c>
      <c r="AH11" s="22">
        <v>116634.03157239995</v>
      </c>
      <c r="AI11" s="23">
        <v>91569.477194599996</v>
      </c>
      <c r="AJ11" s="21">
        <v>699322.16000000015</v>
      </c>
      <c r="AK11" s="22">
        <v>116828.76004959996</v>
      </c>
      <c r="AL11" s="23">
        <v>90884.342296999996</v>
      </c>
      <c r="AM11" s="21">
        <v>688891.17999999935</v>
      </c>
      <c r="AN11" s="22">
        <v>115086.1605307999</v>
      </c>
      <c r="AO11" s="23">
        <v>89296.58120500001</v>
      </c>
      <c r="AP11" s="174">
        <v>633313.87999999919</v>
      </c>
      <c r="AQ11" s="14">
        <v>105801.41679279985</v>
      </c>
      <c r="AR11" s="15">
        <v>84646.188173700022</v>
      </c>
      <c r="AS11" s="174">
        <v>639985.00000000023</v>
      </c>
      <c r="AT11" s="14">
        <v>106915.89409999984</v>
      </c>
      <c r="AU11" s="15">
        <v>84684.915455999944</v>
      </c>
      <c r="AV11" s="174">
        <v>701675.8800000007</v>
      </c>
      <c r="AW11" s="14">
        <v>117221.97251280001</v>
      </c>
      <c r="AX11" s="15">
        <v>94686.476362399888</v>
      </c>
    </row>
    <row r="12" spans="1:50" x14ac:dyDescent="0.25">
      <c r="A12" s="16">
        <v>9</v>
      </c>
      <c r="B12" s="60" t="s">
        <v>18</v>
      </c>
      <c r="C12" s="55">
        <v>61</v>
      </c>
      <c r="D12" s="90">
        <v>0.6</v>
      </c>
      <c r="E12" s="90" t="s">
        <v>367</v>
      </c>
      <c r="F12" s="73">
        <v>41242</v>
      </c>
      <c r="G12" s="73">
        <v>41309</v>
      </c>
      <c r="H12" s="92" t="s">
        <v>373</v>
      </c>
      <c r="I12" s="69">
        <f t="shared" si="0"/>
        <v>3780998.3000000012</v>
      </c>
      <c r="J12" s="18">
        <f t="shared" si="1"/>
        <v>771966.42291099962</v>
      </c>
      <c r="K12" s="19">
        <f t="shared" si="2"/>
        <v>0.20416999999999982</v>
      </c>
      <c r="L12" s="20">
        <f t="shared" si="3"/>
        <v>641037.72731299978</v>
      </c>
      <c r="M12" s="135">
        <v>38598.33</v>
      </c>
      <c r="N12" s="128">
        <f t="shared" si="4"/>
        <v>602439.39731299982</v>
      </c>
      <c r="O12" s="21">
        <v>371560.60000000038</v>
      </c>
      <c r="P12" s="22">
        <v>75861.527702000079</v>
      </c>
      <c r="Q12" s="23">
        <v>62788.607973000042</v>
      </c>
      <c r="R12" s="21">
        <v>326218.59999999974</v>
      </c>
      <c r="S12" s="22">
        <v>66604.051561999935</v>
      </c>
      <c r="T12" s="23">
        <v>54835.117394999979</v>
      </c>
      <c r="U12" s="21">
        <v>369830.50000000029</v>
      </c>
      <c r="V12" s="22">
        <v>75508.293184999988</v>
      </c>
      <c r="W12" s="23">
        <v>64178.402514000009</v>
      </c>
      <c r="X12" s="21">
        <v>328697.30000000005</v>
      </c>
      <c r="Y12" s="22">
        <v>67110.127740999946</v>
      </c>
      <c r="Z12" s="23">
        <v>56753.422548999944</v>
      </c>
      <c r="AA12" s="21">
        <v>359034.7</v>
      </c>
      <c r="AB12" s="22">
        <v>73304.114699000042</v>
      </c>
      <c r="AC12" s="23">
        <v>61633.922198</v>
      </c>
      <c r="AD12" s="21">
        <v>346286.9</v>
      </c>
      <c r="AE12" s="22">
        <v>70701.396372999967</v>
      </c>
      <c r="AF12" s="23">
        <v>57466.360414999966</v>
      </c>
      <c r="AG12" s="21">
        <v>332197.20000000054</v>
      </c>
      <c r="AH12" s="22">
        <v>67824.702323999983</v>
      </c>
      <c r="AI12" s="23">
        <v>55810.637725999957</v>
      </c>
      <c r="AJ12" s="21">
        <v>326748.30000000005</v>
      </c>
      <c r="AK12" s="22">
        <v>66712.200410999969</v>
      </c>
      <c r="AL12" s="23">
        <v>54677.044664999979</v>
      </c>
      <c r="AM12" s="21">
        <v>333018.90000000008</v>
      </c>
      <c r="AN12" s="22">
        <v>67992.468812999941</v>
      </c>
      <c r="AO12" s="23">
        <v>55521.398282999959</v>
      </c>
      <c r="AP12" s="174">
        <v>144968.90000000011</v>
      </c>
      <c r="AQ12" s="14">
        <v>29598.300312999978</v>
      </c>
      <c r="AR12" s="15">
        <v>24776.752767999998</v>
      </c>
      <c r="AS12" s="174">
        <v>230760.69999999981</v>
      </c>
      <c r="AT12" s="14">
        <v>47114.412119000001</v>
      </c>
      <c r="AU12" s="15">
        <v>38946.669469999943</v>
      </c>
      <c r="AV12" s="174">
        <v>311675.70000000007</v>
      </c>
      <c r="AW12" s="14">
        <v>63634.827668999926</v>
      </c>
      <c r="AX12" s="15">
        <v>53649.391356999993</v>
      </c>
    </row>
    <row r="13" spans="1:50" x14ac:dyDescent="0.25">
      <c r="A13" s="7">
        <v>10</v>
      </c>
      <c r="B13" s="60" t="s">
        <v>19</v>
      </c>
      <c r="C13" s="55">
        <v>63</v>
      </c>
      <c r="D13" s="90">
        <v>0.6</v>
      </c>
      <c r="E13" s="90" t="s">
        <v>367</v>
      </c>
      <c r="F13" s="73">
        <v>40759</v>
      </c>
      <c r="G13" s="73">
        <v>40759</v>
      </c>
      <c r="H13" s="92" t="s">
        <v>374</v>
      </c>
      <c r="I13" s="69">
        <f t="shared" si="0"/>
        <v>4144664.46</v>
      </c>
      <c r="J13" s="18">
        <f t="shared" si="1"/>
        <v>830437.49208420026</v>
      </c>
      <c r="K13" s="19">
        <f t="shared" si="2"/>
        <v>0.2003630209631494</v>
      </c>
      <c r="L13" s="20">
        <f t="shared" si="3"/>
        <v>686743.87909409998</v>
      </c>
      <c r="M13" s="135">
        <v>83043.77</v>
      </c>
      <c r="N13" s="128">
        <f t="shared" si="4"/>
        <v>603700.10909409996</v>
      </c>
      <c r="O13" s="21">
        <v>316487.88000000006</v>
      </c>
      <c r="P13" s="22">
        <v>64617.330459599994</v>
      </c>
      <c r="Q13" s="23">
        <v>53629.895310600048</v>
      </c>
      <c r="R13" s="21">
        <v>356569.07999999996</v>
      </c>
      <c r="S13" s="22">
        <v>72800.709063600079</v>
      </c>
      <c r="T13" s="23">
        <v>60016.68475439999</v>
      </c>
      <c r="U13" s="21">
        <v>369011.27999999991</v>
      </c>
      <c r="V13" s="22">
        <v>75341.033037600006</v>
      </c>
      <c r="W13" s="23">
        <v>63896.168397000016</v>
      </c>
      <c r="X13" s="21">
        <v>423938.70000000007</v>
      </c>
      <c r="Y13" s="22">
        <v>86555.56437900009</v>
      </c>
      <c r="Z13" s="23">
        <v>73213.613735399966</v>
      </c>
      <c r="AA13" s="21">
        <v>365285.21999999962</v>
      </c>
      <c r="AB13" s="22">
        <v>74580.283367399985</v>
      </c>
      <c r="AC13" s="23">
        <v>62770.720150200046</v>
      </c>
      <c r="AD13" s="21">
        <v>367414.3200000003</v>
      </c>
      <c r="AE13" s="22">
        <v>75014.981714400114</v>
      </c>
      <c r="AF13" s="23">
        <v>60756.321623999938</v>
      </c>
      <c r="AG13" s="21">
        <v>385475.27999999968</v>
      </c>
      <c r="AH13" s="22">
        <v>78702.48791760001</v>
      </c>
      <c r="AI13" s="23">
        <v>64636.002635999961</v>
      </c>
      <c r="AJ13" s="21">
        <v>382361.40000000049</v>
      </c>
      <c r="AK13" s="22">
        <v>70882.156332000013</v>
      </c>
      <c r="AL13" s="23">
        <v>56662.579843800035</v>
      </c>
      <c r="AM13" s="21">
        <v>288442.98</v>
      </c>
      <c r="AN13" s="22">
        <v>53471.559632399963</v>
      </c>
      <c r="AO13" s="23">
        <v>42525.378515399963</v>
      </c>
      <c r="AP13" s="174">
        <v>168932.2199999998</v>
      </c>
      <c r="AQ13" s="14">
        <v>31316.654943599962</v>
      </c>
      <c r="AR13" s="15">
        <v>25636.517208299992</v>
      </c>
      <c r="AS13" s="174">
        <v>371657.33999999985</v>
      </c>
      <c r="AT13" s="14">
        <v>75881.279107800001</v>
      </c>
      <c r="AU13" s="15">
        <v>62927.140018800012</v>
      </c>
      <c r="AV13" s="174">
        <v>349088.76000000013</v>
      </c>
      <c r="AW13" s="14">
        <v>71273.452129200086</v>
      </c>
      <c r="AX13" s="15">
        <v>60072.856900199971</v>
      </c>
    </row>
    <row r="14" spans="1:50" x14ac:dyDescent="0.25">
      <c r="A14" s="7">
        <v>11</v>
      </c>
      <c r="B14" s="60" t="s">
        <v>20</v>
      </c>
      <c r="C14" s="55">
        <v>64</v>
      </c>
      <c r="D14" s="90">
        <v>0.999</v>
      </c>
      <c r="E14" s="90" t="s">
        <v>367</v>
      </c>
      <c r="F14" s="73">
        <v>40710</v>
      </c>
      <c r="G14" s="73">
        <v>40710</v>
      </c>
      <c r="H14" s="92" t="s">
        <v>375</v>
      </c>
      <c r="I14" s="69">
        <f t="shared" si="0"/>
        <v>7360084</v>
      </c>
      <c r="J14" s="18">
        <f t="shared" si="1"/>
        <v>1372855.0617424999</v>
      </c>
      <c r="K14" s="19">
        <f t="shared" si="2"/>
        <v>0.18652709150364316</v>
      </c>
      <c r="L14" s="20">
        <f t="shared" si="3"/>
        <v>1117825.0926262501</v>
      </c>
      <c r="M14" s="135">
        <v>85216.849999999991</v>
      </c>
      <c r="N14" s="128">
        <f t="shared" si="4"/>
        <v>1032608.2426262501</v>
      </c>
      <c r="O14" s="21">
        <v>635814.75</v>
      </c>
      <c r="P14" s="22">
        <v>126107.497515</v>
      </c>
      <c r="Q14" s="23">
        <v>103791.05364499999</v>
      </c>
      <c r="R14" s="21">
        <v>575893.5</v>
      </c>
      <c r="S14" s="22">
        <v>114222.71679000011</v>
      </c>
      <c r="T14" s="23">
        <v>93445.195262500041</v>
      </c>
      <c r="U14" s="21">
        <v>625638.75</v>
      </c>
      <c r="V14" s="22">
        <v>124089.18967500006</v>
      </c>
      <c r="W14" s="23">
        <v>105016.16926999991</v>
      </c>
      <c r="X14" s="21">
        <v>450282.75</v>
      </c>
      <c r="Y14" s="22">
        <v>89309.080634999977</v>
      </c>
      <c r="Z14" s="23">
        <v>75505.724264999983</v>
      </c>
      <c r="AA14" s="21">
        <v>606152.25</v>
      </c>
      <c r="AB14" s="22">
        <v>120224.23726499993</v>
      </c>
      <c r="AC14" s="23">
        <v>100328.01455749996</v>
      </c>
      <c r="AD14" s="21">
        <v>659971.75</v>
      </c>
      <c r="AE14" s="22">
        <v>130898.79689499998</v>
      </c>
      <c r="AF14" s="23">
        <v>105559.69861749989</v>
      </c>
      <c r="AG14" s="21">
        <v>522268.25</v>
      </c>
      <c r="AH14" s="22">
        <v>103586.68470500005</v>
      </c>
      <c r="AI14" s="23">
        <v>84978.676847500014</v>
      </c>
      <c r="AJ14" s="21">
        <v>626955.5</v>
      </c>
      <c r="AK14" s="22">
        <v>96996.285404999886</v>
      </c>
      <c r="AL14" s="23">
        <v>73643.7697125001</v>
      </c>
      <c r="AM14" s="21">
        <v>672380.5</v>
      </c>
      <c r="AN14" s="22">
        <v>104023.98715500002</v>
      </c>
      <c r="AO14" s="23">
        <v>78705.948605000056</v>
      </c>
      <c r="AP14" s="174">
        <v>693421.25</v>
      </c>
      <c r="AQ14" s="14">
        <v>107279.20158749995</v>
      </c>
      <c r="AR14" s="15">
        <v>84042.839196249988</v>
      </c>
      <c r="AS14" s="174">
        <v>680682</v>
      </c>
      <c r="AT14" s="14">
        <v>135006.46787999989</v>
      </c>
      <c r="AU14" s="15">
        <v>111368.97756250005</v>
      </c>
      <c r="AV14" s="174">
        <v>610622.75</v>
      </c>
      <c r="AW14" s="14">
        <v>121110.91623500011</v>
      </c>
      <c r="AX14" s="15">
        <v>101439.025085</v>
      </c>
    </row>
    <row r="15" spans="1:50" x14ac:dyDescent="0.25">
      <c r="A15" s="16">
        <v>12</v>
      </c>
      <c r="B15" s="60" t="s">
        <v>21</v>
      </c>
      <c r="C15" s="55">
        <v>65</v>
      </c>
      <c r="D15" s="90">
        <v>1.998</v>
      </c>
      <c r="E15" s="90" t="s">
        <v>367</v>
      </c>
      <c r="F15" s="73">
        <v>40588</v>
      </c>
      <c r="G15" s="73">
        <v>40588</v>
      </c>
      <c r="H15" s="92" t="s">
        <v>376</v>
      </c>
      <c r="I15" s="69">
        <f t="shared" si="0"/>
        <v>14663653.679999972</v>
      </c>
      <c r="J15" s="18">
        <f t="shared" si="1"/>
        <v>2695471.5587304048</v>
      </c>
      <c r="K15" s="19">
        <f t="shared" si="2"/>
        <v>0.18381991402366576</v>
      </c>
      <c r="L15" s="20">
        <f t="shared" si="3"/>
        <v>2186491.4090580004</v>
      </c>
      <c r="M15" s="135">
        <v>158106.23999999999</v>
      </c>
      <c r="N15" s="128">
        <f t="shared" si="4"/>
        <v>2028385.1690580004</v>
      </c>
      <c r="O15" s="21">
        <v>1291748.03999999</v>
      </c>
      <c r="P15" s="22">
        <v>244786.25358000267</v>
      </c>
      <c r="Q15" s="23">
        <v>199191.46764720013</v>
      </c>
      <c r="R15" s="21">
        <v>1170801.8400000003</v>
      </c>
      <c r="S15" s="22">
        <v>221866.94868000026</v>
      </c>
      <c r="T15" s="23">
        <v>179411.71419119995</v>
      </c>
      <c r="U15" s="21">
        <v>1279659.2399999918</v>
      </c>
      <c r="V15" s="22">
        <v>242495.42598000064</v>
      </c>
      <c r="W15" s="23">
        <v>203092.97386800003</v>
      </c>
      <c r="X15" s="21">
        <v>1304889.7200000002</v>
      </c>
      <c r="Y15" s="22">
        <v>247276.60194000072</v>
      </c>
      <c r="Z15" s="23">
        <v>206282.87846520005</v>
      </c>
      <c r="AA15" s="21">
        <v>1035092.5199999945</v>
      </c>
      <c r="AB15" s="22">
        <v>196150.03253999978</v>
      </c>
      <c r="AC15" s="23">
        <v>162784.10803560007</v>
      </c>
      <c r="AD15" s="21">
        <v>915251.88000000175</v>
      </c>
      <c r="AE15" s="22">
        <v>173440.23125999997</v>
      </c>
      <c r="AF15" s="23">
        <v>139045.09187879995</v>
      </c>
      <c r="AG15" s="21">
        <v>1293539.1599999988</v>
      </c>
      <c r="AH15" s="22">
        <v>245125.67081999997</v>
      </c>
      <c r="AI15" s="23">
        <v>198286.09442279977</v>
      </c>
      <c r="AJ15" s="21">
        <v>1434897.599999998</v>
      </c>
      <c r="AK15" s="22">
        <v>253158.98356800093</v>
      </c>
      <c r="AL15" s="23">
        <v>199413.35671080035</v>
      </c>
      <c r="AM15" s="21">
        <v>1385231.4000000006</v>
      </c>
      <c r="AN15" s="22">
        <v>244396.37590200003</v>
      </c>
      <c r="AO15" s="23">
        <v>192156.71079240012</v>
      </c>
      <c r="AP15" s="174">
        <v>1217190.1199999964</v>
      </c>
      <c r="AQ15" s="14">
        <v>214748.8528715994</v>
      </c>
      <c r="AR15" s="15">
        <v>173644.19597280028</v>
      </c>
      <c r="AS15" s="174">
        <v>1083162.4799999963</v>
      </c>
      <c r="AT15" s="14">
        <v>191102.35634639976</v>
      </c>
      <c r="AU15" s="15">
        <v>152982.48281280004</v>
      </c>
      <c r="AV15" s="174">
        <v>1252189.680000002</v>
      </c>
      <c r="AW15" s="14">
        <v>220923.82524240008</v>
      </c>
      <c r="AX15" s="15">
        <v>180200.33426039989</v>
      </c>
    </row>
    <row r="16" spans="1:50" x14ac:dyDescent="0.25">
      <c r="A16" s="7">
        <v>13</v>
      </c>
      <c r="B16" s="60" t="s">
        <v>631</v>
      </c>
      <c r="C16" s="55">
        <v>66</v>
      </c>
      <c r="D16" s="90">
        <v>2</v>
      </c>
      <c r="E16" s="90" t="s">
        <v>367</v>
      </c>
      <c r="F16" s="73">
        <v>40539</v>
      </c>
      <c r="G16" s="73">
        <v>40539</v>
      </c>
      <c r="H16" s="92" t="s">
        <v>377</v>
      </c>
      <c r="I16" s="69">
        <f t="shared" si="0"/>
        <v>6962325.3000000007</v>
      </c>
      <c r="J16" s="18">
        <f t="shared" si="1"/>
        <v>1048707.6985040002</v>
      </c>
      <c r="K16" s="19">
        <f t="shared" si="2"/>
        <v>0.15062607007230761</v>
      </c>
      <c r="L16" s="20">
        <f t="shared" si="3"/>
        <v>807669.19546499976</v>
      </c>
      <c r="M16" s="135">
        <v>104870.79</v>
      </c>
      <c r="N16" s="128">
        <f t="shared" si="4"/>
        <v>702798.40546499973</v>
      </c>
      <c r="O16" s="21">
        <v>625067.40000000026</v>
      </c>
      <c r="P16" s="22">
        <v>80246.152812000015</v>
      </c>
      <c r="Q16" s="23">
        <v>58042.598549999952</v>
      </c>
      <c r="R16" s="21">
        <v>637040.20000000019</v>
      </c>
      <c r="S16" s="22">
        <v>88414.80935799997</v>
      </c>
      <c r="T16" s="23">
        <v>65879.542378999962</v>
      </c>
      <c r="U16" s="21">
        <v>725969.70000000007</v>
      </c>
      <c r="V16" s="22">
        <v>100757.33466299989</v>
      </c>
      <c r="W16" s="23">
        <v>78696.63554199996</v>
      </c>
      <c r="X16" s="21">
        <v>603142.10000000021</v>
      </c>
      <c r="Y16" s="22">
        <v>81617.188971999974</v>
      </c>
      <c r="Z16" s="23">
        <v>62640.033658</v>
      </c>
      <c r="AA16" s="21">
        <v>719774.8</v>
      </c>
      <c r="AB16" s="22">
        <v>114883.25582800017</v>
      </c>
      <c r="AC16" s="23">
        <v>91170.435570000074</v>
      </c>
      <c r="AD16" s="21">
        <v>553242.19999999984</v>
      </c>
      <c r="AE16" s="22">
        <v>88302.987541999843</v>
      </c>
      <c r="AF16" s="23">
        <v>67481.285577999995</v>
      </c>
      <c r="AG16" s="21">
        <v>260224.40000000034</v>
      </c>
      <c r="AH16" s="22">
        <v>41534.416483999972</v>
      </c>
      <c r="AI16" s="23">
        <v>31350.054450999978</v>
      </c>
      <c r="AJ16" s="21">
        <v>413777.19999999931</v>
      </c>
      <c r="AK16" s="22">
        <v>66042.978891999941</v>
      </c>
      <c r="AL16" s="23">
        <v>49622.984758000057</v>
      </c>
      <c r="AM16" s="21">
        <v>482440.1</v>
      </c>
      <c r="AN16" s="22">
        <v>77002.264361000125</v>
      </c>
      <c r="AO16" s="23">
        <v>58889.056137000021</v>
      </c>
      <c r="AP16" s="174">
        <v>697019.89999999944</v>
      </c>
      <c r="AQ16" s="14">
        <v>111251.34623899999</v>
      </c>
      <c r="AR16" s="15">
        <v>88053.587841999848</v>
      </c>
      <c r="AS16" s="174">
        <v>774340.60000000044</v>
      </c>
      <c r="AT16" s="14">
        <v>123592.50316600036</v>
      </c>
      <c r="AU16" s="15">
        <v>96378.933457999985</v>
      </c>
      <c r="AV16" s="174">
        <v>470286.69999999978</v>
      </c>
      <c r="AW16" s="14">
        <v>75062.460187000033</v>
      </c>
      <c r="AX16" s="15">
        <v>59464.047541999993</v>
      </c>
    </row>
    <row r="17" spans="1:50" x14ac:dyDescent="0.25">
      <c r="A17" s="7">
        <v>14</v>
      </c>
      <c r="B17" s="60" t="s">
        <v>22</v>
      </c>
      <c r="C17" s="55">
        <v>67</v>
      </c>
      <c r="D17" s="90">
        <v>1.96</v>
      </c>
      <c r="E17" s="90" t="s">
        <v>367</v>
      </c>
      <c r="F17" s="73">
        <v>40465</v>
      </c>
      <c r="G17" s="73">
        <v>40465</v>
      </c>
      <c r="H17" s="92" t="s">
        <v>378</v>
      </c>
      <c r="I17" s="69">
        <f t="shared" si="0"/>
        <v>6778130.1000000006</v>
      </c>
      <c r="J17" s="18">
        <f t="shared" si="1"/>
        <v>1284455.6539500004</v>
      </c>
      <c r="K17" s="19">
        <f t="shared" si="2"/>
        <v>0.18950000000000006</v>
      </c>
      <c r="L17" s="20">
        <f t="shared" si="3"/>
        <v>1047604.0241939999</v>
      </c>
      <c r="M17" s="135">
        <v>128445.56000000001</v>
      </c>
      <c r="N17" s="128">
        <f t="shared" si="4"/>
        <v>919158.46419399988</v>
      </c>
      <c r="O17" s="21">
        <v>472878.29999999993</v>
      </c>
      <c r="P17" s="22">
        <v>89610.437849999988</v>
      </c>
      <c r="Q17" s="23">
        <v>72914.420721000177</v>
      </c>
      <c r="R17" s="21">
        <v>437077.5</v>
      </c>
      <c r="S17" s="22">
        <v>82826.186249999912</v>
      </c>
      <c r="T17" s="23">
        <v>66894.601325999975</v>
      </c>
      <c r="U17" s="21">
        <v>590773.20000000042</v>
      </c>
      <c r="V17" s="22">
        <v>111951.52140000001</v>
      </c>
      <c r="W17" s="23">
        <v>93657.257601000005</v>
      </c>
      <c r="X17" s="21">
        <v>637687.19999999995</v>
      </c>
      <c r="Y17" s="22">
        <v>120841.72439999988</v>
      </c>
      <c r="Z17" s="23">
        <v>100748.79235499998</v>
      </c>
      <c r="AA17" s="21">
        <v>543521.09999999939</v>
      </c>
      <c r="AB17" s="22">
        <v>102997.24845000004</v>
      </c>
      <c r="AC17" s="23">
        <v>85404.776318999982</v>
      </c>
      <c r="AD17" s="21">
        <v>606780.60000000044</v>
      </c>
      <c r="AE17" s="22">
        <v>114984.92369999997</v>
      </c>
      <c r="AF17" s="23">
        <v>91131.412577999887</v>
      </c>
      <c r="AG17" s="21">
        <v>521109.59999999986</v>
      </c>
      <c r="AH17" s="22">
        <v>98750.269199999952</v>
      </c>
      <c r="AI17" s="23">
        <v>79374.025070999953</v>
      </c>
      <c r="AJ17" s="21">
        <v>506228.10000000033</v>
      </c>
      <c r="AK17" s="22">
        <v>95930.224950000033</v>
      </c>
      <c r="AL17" s="23">
        <v>76756.096004999985</v>
      </c>
      <c r="AM17" s="21">
        <v>557979.6</v>
      </c>
      <c r="AN17" s="22">
        <v>105737.13420000004</v>
      </c>
      <c r="AO17" s="23">
        <v>84629.200346999976</v>
      </c>
      <c r="AP17" s="174">
        <v>681549.90000000037</v>
      </c>
      <c r="AQ17" s="14">
        <v>129153.70605000015</v>
      </c>
      <c r="AR17" s="15">
        <v>105819.88105799994</v>
      </c>
      <c r="AS17" s="174">
        <v>614161.7999999997</v>
      </c>
      <c r="AT17" s="14">
        <v>116383.66110000011</v>
      </c>
      <c r="AU17" s="15">
        <v>94911.718515000059</v>
      </c>
      <c r="AV17" s="174">
        <v>608383.20000000042</v>
      </c>
      <c r="AW17" s="14">
        <v>115288.61640000014</v>
      </c>
      <c r="AX17" s="15">
        <v>95361.842298000076</v>
      </c>
    </row>
    <row r="18" spans="1:50" x14ac:dyDescent="0.25">
      <c r="A18" s="16">
        <v>15</v>
      </c>
      <c r="B18" s="60" t="s">
        <v>23</v>
      </c>
      <c r="C18" s="55">
        <v>70</v>
      </c>
      <c r="D18" s="90">
        <v>0.6</v>
      </c>
      <c r="E18" s="90" t="s">
        <v>292</v>
      </c>
      <c r="F18" s="73">
        <v>41153</v>
      </c>
      <c r="G18" s="73">
        <v>41153</v>
      </c>
      <c r="H18" s="92" t="s">
        <v>379</v>
      </c>
      <c r="I18" s="69">
        <f t="shared" si="0"/>
        <v>3089302.7000000007</v>
      </c>
      <c r="J18" s="18">
        <f t="shared" si="1"/>
        <v>505254.67829600006</v>
      </c>
      <c r="K18" s="19">
        <f t="shared" si="2"/>
        <v>0.16354974806968575</v>
      </c>
      <c r="L18" s="20">
        <f t="shared" si="3"/>
        <v>397318.99030800007</v>
      </c>
      <c r="M18" s="135">
        <v>25262.74</v>
      </c>
      <c r="N18" s="128">
        <f t="shared" si="4"/>
        <v>372056.25030800008</v>
      </c>
      <c r="O18" s="21">
        <v>289502.29999999987</v>
      </c>
      <c r="P18" s="22">
        <v>40043.958135999957</v>
      </c>
      <c r="Q18" s="23">
        <v>29857.635399000003</v>
      </c>
      <c r="R18" s="21">
        <v>270225.10000000021</v>
      </c>
      <c r="S18" s="22">
        <v>40406.75920299998</v>
      </c>
      <c r="T18" s="23">
        <v>30379.372432999982</v>
      </c>
      <c r="U18" s="21">
        <v>316609.3000000001</v>
      </c>
      <c r="V18" s="22">
        <v>47342.588628999976</v>
      </c>
      <c r="W18" s="23">
        <v>37685.132328999985</v>
      </c>
      <c r="X18" s="21">
        <v>118547.59999999998</v>
      </c>
      <c r="Y18" s="22">
        <v>17284.24008000001</v>
      </c>
      <c r="Z18" s="23">
        <v>13746.307894999998</v>
      </c>
      <c r="AA18" s="21">
        <v>111075.9</v>
      </c>
      <c r="AB18" s="22">
        <v>19101.722522999993</v>
      </c>
      <c r="AC18" s="23">
        <v>15383.783378999993</v>
      </c>
      <c r="AD18" s="21">
        <v>258609.10000000003</v>
      </c>
      <c r="AE18" s="22">
        <v>44473.006926999988</v>
      </c>
      <c r="AF18" s="23">
        <v>34805.530883000007</v>
      </c>
      <c r="AG18" s="21">
        <v>311643.29999999993</v>
      </c>
      <c r="AH18" s="22">
        <v>53593.298301000024</v>
      </c>
      <c r="AI18" s="23">
        <v>42368.828601000016</v>
      </c>
      <c r="AJ18" s="21">
        <v>326201.40000000026</v>
      </c>
      <c r="AK18" s="22">
        <v>56096.85475800011</v>
      </c>
      <c r="AL18" s="23">
        <v>43968.539504000008</v>
      </c>
      <c r="AM18" s="21">
        <v>306475.9000000002</v>
      </c>
      <c r="AN18" s="22">
        <v>52704.660522999955</v>
      </c>
      <c r="AO18" s="23">
        <v>41191.460189000019</v>
      </c>
      <c r="AP18" s="174">
        <v>246281.49999999977</v>
      </c>
      <c r="AQ18" s="14">
        <v>42353.029555000023</v>
      </c>
      <c r="AR18" s="15">
        <v>34043.728737999991</v>
      </c>
      <c r="AS18" s="174">
        <v>324291.99999999988</v>
      </c>
      <c r="AT18" s="14">
        <v>55768.495240000033</v>
      </c>
      <c r="AU18" s="15">
        <v>44483.821318000024</v>
      </c>
      <c r="AV18" s="174">
        <v>209839.30000000016</v>
      </c>
      <c r="AW18" s="14">
        <v>36086.064420999995</v>
      </c>
      <c r="AX18" s="15">
        <v>29404.849640000004</v>
      </c>
    </row>
    <row r="19" spans="1:50" x14ac:dyDescent="0.25">
      <c r="A19" s="7">
        <v>16</v>
      </c>
      <c r="B19" s="60" t="s">
        <v>24</v>
      </c>
      <c r="C19" s="55">
        <v>76</v>
      </c>
      <c r="D19" s="90">
        <v>0.25</v>
      </c>
      <c r="E19" s="90" t="s">
        <v>367</v>
      </c>
      <c r="F19" s="73">
        <v>40941</v>
      </c>
      <c r="G19" s="73">
        <v>40941</v>
      </c>
      <c r="H19" s="92" t="s">
        <v>380</v>
      </c>
      <c r="I19" s="69">
        <f t="shared" si="0"/>
        <v>1891675.7200000011</v>
      </c>
      <c r="J19" s="18">
        <f t="shared" si="1"/>
        <v>402227.00834359997</v>
      </c>
      <c r="K19" s="19">
        <f t="shared" si="2"/>
        <v>0.21262999999999985</v>
      </c>
      <c r="L19" s="20">
        <f t="shared" si="3"/>
        <v>336143.79276367597</v>
      </c>
      <c r="M19" s="135">
        <v>21944.31</v>
      </c>
      <c r="N19" s="128">
        <f t="shared" si="4"/>
        <v>314199.48276367597</v>
      </c>
      <c r="O19" s="21">
        <v>172408.92960000035</v>
      </c>
      <c r="P19" s="22">
        <v>36659.310700848015</v>
      </c>
      <c r="Q19" s="23">
        <v>30606.895170648029</v>
      </c>
      <c r="R19" s="21">
        <v>158543.24800000017</v>
      </c>
      <c r="S19" s="22">
        <v>33711.050822239973</v>
      </c>
      <c r="T19" s="23">
        <v>27952.963498840028</v>
      </c>
      <c r="U19" s="21">
        <v>169611.27280000001</v>
      </c>
      <c r="V19" s="22">
        <v>36064.444935464009</v>
      </c>
      <c r="W19" s="23">
        <v>30869.686778432002</v>
      </c>
      <c r="X19" s="21">
        <v>155868.22320000018</v>
      </c>
      <c r="Y19" s="22">
        <v>33142.260299015987</v>
      </c>
      <c r="Z19" s="23">
        <v>28204.766397600029</v>
      </c>
      <c r="AA19" s="21">
        <v>143777.82320000004</v>
      </c>
      <c r="AB19" s="22">
        <v>30571.478547015991</v>
      </c>
      <c r="AC19" s="23">
        <v>25843.499365351989</v>
      </c>
      <c r="AD19" s="21">
        <v>157531.55360000007</v>
      </c>
      <c r="AE19" s="22">
        <v>33495.934241968018</v>
      </c>
      <c r="AF19" s="23">
        <v>27456.768474879995</v>
      </c>
      <c r="AG19" s="21">
        <v>153115.34319999992</v>
      </c>
      <c r="AH19" s="22">
        <v>32556.915424615992</v>
      </c>
      <c r="AI19" s="23">
        <v>26994.25100893596</v>
      </c>
      <c r="AJ19" s="21">
        <v>164988.95439999996</v>
      </c>
      <c r="AK19" s="22">
        <v>35081.601374071965</v>
      </c>
      <c r="AL19" s="23">
        <v>28800.668296032032</v>
      </c>
      <c r="AM19" s="21">
        <v>157581.024</v>
      </c>
      <c r="AN19" s="22">
        <v>33506.453133119954</v>
      </c>
      <c r="AO19" s="23">
        <v>27555.750876711987</v>
      </c>
      <c r="AP19" s="174">
        <v>164756.70800000013</v>
      </c>
      <c r="AQ19" s="14">
        <v>35032.218822039984</v>
      </c>
      <c r="AR19" s="15">
        <v>29417.781695883983</v>
      </c>
      <c r="AS19" s="174">
        <v>127767.20400000003</v>
      </c>
      <c r="AT19" s="14">
        <v>27167.140586520003</v>
      </c>
      <c r="AU19" s="15">
        <v>22551.884272040003</v>
      </c>
      <c r="AV19" s="174">
        <v>165725.43600000019</v>
      </c>
      <c r="AW19" s="14">
        <v>35238.199456680028</v>
      </c>
      <c r="AX19" s="15">
        <v>29888.876928319991</v>
      </c>
    </row>
    <row r="20" spans="1:50" x14ac:dyDescent="0.25">
      <c r="A20" s="7">
        <v>17</v>
      </c>
      <c r="B20" s="60" t="s">
        <v>25</v>
      </c>
      <c r="C20" s="55">
        <v>77</v>
      </c>
      <c r="D20" s="90">
        <v>0.16</v>
      </c>
      <c r="E20" s="90" t="s">
        <v>292</v>
      </c>
      <c r="F20" s="73">
        <v>41339</v>
      </c>
      <c r="G20" s="73">
        <v>41346</v>
      </c>
      <c r="H20" s="92" t="s">
        <v>381</v>
      </c>
      <c r="I20" s="69">
        <f t="shared" si="0"/>
        <v>733647.29999999993</v>
      </c>
      <c r="J20" s="18">
        <f t="shared" si="1"/>
        <v>132607.96192440001</v>
      </c>
      <c r="K20" s="19">
        <f t="shared" si="2"/>
        <v>0.18075165263253884</v>
      </c>
      <c r="L20" s="20">
        <f t="shared" si="3"/>
        <v>107141.44728314996</v>
      </c>
      <c r="M20" s="135">
        <v>13260.789999999997</v>
      </c>
      <c r="N20" s="128">
        <f t="shared" si="4"/>
        <v>93880.657283149965</v>
      </c>
      <c r="O20" s="21">
        <v>73851.600000000079</v>
      </c>
      <c r="P20" s="22">
        <v>11305.941444000004</v>
      </c>
      <c r="Q20" s="23">
        <v>8737.0122473999927</v>
      </c>
      <c r="R20" s="21">
        <v>55137.78</v>
      </c>
      <c r="S20" s="22">
        <v>9125.3025899999884</v>
      </c>
      <c r="T20" s="23">
        <v>7100.4148166999948</v>
      </c>
      <c r="U20" s="21">
        <v>56255.759999999951</v>
      </c>
      <c r="V20" s="22">
        <v>9310.3282799999943</v>
      </c>
      <c r="W20" s="23">
        <v>7582.2207368999989</v>
      </c>
      <c r="X20" s="21">
        <v>52175.189999999908</v>
      </c>
      <c r="Y20" s="22">
        <v>8419.5104102999994</v>
      </c>
      <c r="Z20" s="23">
        <v>6774.4301924999982</v>
      </c>
      <c r="AA20" s="21">
        <v>63299.189999999995</v>
      </c>
      <c r="AB20" s="22">
        <v>12047.734832700018</v>
      </c>
      <c r="AC20" s="23">
        <v>9997.2372491999959</v>
      </c>
      <c r="AD20" s="21">
        <v>63850.6499999999</v>
      </c>
      <c r="AE20" s="22">
        <v>12152.694214500008</v>
      </c>
      <c r="AF20" s="23">
        <v>9724.9959137999977</v>
      </c>
      <c r="AG20" s="21">
        <v>75114.780000000072</v>
      </c>
      <c r="AH20" s="22">
        <v>14296.596077400018</v>
      </c>
      <c r="AI20" s="23">
        <v>11566.7631246</v>
      </c>
      <c r="AJ20" s="21">
        <v>65068.949999999961</v>
      </c>
      <c r="AK20" s="22">
        <v>12384.573253499993</v>
      </c>
      <c r="AL20" s="23">
        <v>10040.525548500003</v>
      </c>
      <c r="AM20" s="21">
        <v>67552.139999999985</v>
      </c>
      <c r="AN20" s="22">
        <v>12857.198806199998</v>
      </c>
      <c r="AO20" s="23">
        <v>10316.353026600002</v>
      </c>
      <c r="AP20" s="174">
        <v>56276.580000000038</v>
      </c>
      <c r="AQ20" s="14">
        <v>10711.121471399998</v>
      </c>
      <c r="AR20" s="15">
        <v>8824.434049649999</v>
      </c>
      <c r="AS20" s="174">
        <v>51742.590000000047</v>
      </c>
      <c r="AT20" s="14">
        <v>9848.1671546999896</v>
      </c>
      <c r="AU20" s="15">
        <v>8049.0665415000012</v>
      </c>
      <c r="AV20" s="174">
        <v>53322.08999999996</v>
      </c>
      <c r="AW20" s="14">
        <v>10148.793389699993</v>
      </c>
      <c r="AX20" s="15">
        <v>8427.9938357999945</v>
      </c>
    </row>
    <row r="21" spans="1:50" x14ac:dyDescent="0.25">
      <c r="A21" s="16">
        <v>18</v>
      </c>
      <c r="B21" s="60" t="s">
        <v>654</v>
      </c>
      <c r="C21" s="55">
        <v>86</v>
      </c>
      <c r="D21" s="90">
        <v>1.96</v>
      </c>
      <c r="E21" s="90" t="s">
        <v>367</v>
      </c>
      <c r="F21" s="73">
        <v>40428</v>
      </c>
      <c r="G21" s="73">
        <v>40428</v>
      </c>
      <c r="H21" s="92" t="s">
        <v>382</v>
      </c>
      <c r="I21" s="69">
        <f t="shared" si="0"/>
        <v>12576067.799999997</v>
      </c>
      <c r="J21" s="18">
        <f t="shared" si="1"/>
        <v>2383164.848100001</v>
      </c>
      <c r="K21" s="19">
        <f t="shared" si="2"/>
        <v>0.18950000000000011</v>
      </c>
      <c r="L21" s="20">
        <f t="shared" si="3"/>
        <v>1948033.2297360005</v>
      </c>
      <c r="M21" s="135">
        <v>238316.47999999998</v>
      </c>
      <c r="N21" s="128">
        <f t="shared" si="4"/>
        <v>1709716.7497360006</v>
      </c>
      <c r="O21" s="21">
        <v>979719.59999999893</v>
      </c>
      <c r="P21" s="22">
        <v>185656.8642000001</v>
      </c>
      <c r="Q21" s="23">
        <v>151499.20861800027</v>
      </c>
      <c r="R21" s="21">
        <v>954694.7999999997</v>
      </c>
      <c r="S21" s="22">
        <v>180914.66460000005</v>
      </c>
      <c r="T21" s="23">
        <v>146354.35713600004</v>
      </c>
      <c r="U21" s="21">
        <v>1185066.6000000008</v>
      </c>
      <c r="V21" s="22">
        <v>224570.12070000023</v>
      </c>
      <c r="W21" s="23">
        <v>188129.43660299989</v>
      </c>
      <c r="X21" s="21">
        <v>1103881.4999999998</v>
      </c>
      <c r="Y21" s="22">
        <v>209185.54425000001</v>
      </c>
      <c r="Z21" s="23">
        <v>174751.96681499991</v>
      </c>
      <c r="AA21" s="21">
        <v>1083741.6000000001</v>
      </c>
      <c r="AB21" s="22">
        <v>205369.03320000018</v>
      </c>
      <c r="AC21" s="23">
        <v>170052.08690700014</v>
      </c>
      <c r="AD21" s="21">
        <v>1237683.5999999989</v>
      </c>
      <c r="AE21" s="22">
        <v>234541.04220000003</v>
      </c>
      <c r="AF21" s="23">
        <v>186733.92516300007</v>
      </c>
      <c r="AG21" s="21">
        <v>1206758.6999999988</v>
      </c>
      <c r="AH21" s="22">
        <v>228680.77365000005</v>
      </c>
      <c r="AI21" s="23">
        <v>184888.52996399999</v>
      </c>
      <c r="AJ21" s="21">
        <v>1025435.7</v>
      </c>
      <c r="AK21" s="22">
        <v>194320.06515000033</v>
      </c>
      <c r="AL21" s="23">
        <v>156417.53384400008</v>
      </c>
      <c r="AM21" s="21">
        <v>823154.10000000137</v>
      </c>
      <c r="AN21" s="22">
        <v>155987.70194999996</v>
      </c>
      <c r="AO21" s="23">
        <v>125101.35057599998</v>
      </c>
      <c r="AP21" s="174">
        <v>1008725.0999999995</v>
      </c>
      <c r="AQ21" s="14">
        <v>191153.40644999983</v>
      </c>
      <c r="AR21" s="15">
        <v>157371.65688600013</v>
      </c>
      <c r="AS21" s="174">
        <v>996793.20000000123</v>
      </c>
      <c r="AT21" s="14">
        <v>188892.31139999986</v>
      </c>
      <c r="AU21" s="15">
        <v>154046.20269000003</v>
      </c>
      <c r="AV21" s="174">
        <v>970413.29999999946</v>
      </c>
      <c r="AW21" s="14">
        <v>183893.32035000014</v>
      </c>
      <c r="AX21" s="15">
        <v>152686.97453399998</v>
      </c>
    </row>
    <row r="22" spans="1:50" x14ac:dyDescent="0.25">
      <c r="A22" s="7">
        <v>19</v>
      </c>
      <c r="B22" s="60" t="s">
        <v>26</v>
      </c>
      <c r="C22" s="55">
        <v>87</v>
      </c>
      <c r="D22" s="90">
        <v>1</v>
      </c>
      <c r="E22" s="90" t="s">
        <v>367</v>
      </c>
      <c r="F22" s="73">
        <v>40961</v>
      </c>
      <c r="G22" s="73">
        <v>40961</v>
      </c>
      <c r="H22" s="92" t="s">
        <v>383</v>
      </c>
      <c r="I22" s="69">
        <f t="shared" si="0"/>
        <v>7563846.7199999969</v>
      </c>
      <c r="J22" s="18">
        <f t="shared" si="1"/>
        <v>1500213.3584447999</v>
      </c>
      <c r="K22" s="19">
        <f t="shared" si="2"/>
        <v>0.19834000000000007</v>
      </c>
      <c r="L22" s="20">
        <f t="shared" si="3"/>
        <v>1238656.9368125999</v>
      </c>
      <c r="M22" s="135">
        <v>150021.32</v>
      </c>
      <c r="N22" s="128">
        <f t="shared" si="4"/>
        <v>1088635.6168125998</v>
      </c>
      <c r="O22" s="21">
        <v>568196.52</v>
      </c>
      <c r="P22" s="22">
        <v>112696.09777679993</v>
      </c>
      <c r="Q22" s="23">
        <v>92882.956566600056</v>
      </c>
      <c r="R22" s="21">
        <v>581490.77999999956</v>
      </c>
      <c r="S22" s="22">
        <v>115332.88130520003</v>
      </c>
      <c r="T22" s="23">
        <v>94355.143195800003</v>
      </c>
      <c r="U22" s="21">
        <v>639096.65999999933</v>
      </c>
      <c r="V22" s="22">
        <v>126758.43154439992</v>
      </c>
      <c r="W22" s="23">
        <v>107237.53726140004</v>
      </c>
      <c r="X22" s="21">
        <v>621759.77999999968</v>
      </c>
      <c r="Y22" s="22">
        <v>123319.83476519994</v>
      </c>
      <c r="Z22" s="23">
        <v>103800.24949440006</v>
      </c>
      <c r="AA22" s="21">
        <v>650279.40000000014</v>
      </c>
      <c r="AB22" s="22">
        <v>128976.41619599995</v>
      </c>
      <c r="AC22" s="23">
        <v>107884.41480300001</v>
      </c>
      <c r="AD22" s="21">
        <v>629278.0199999999</v>
      </c>
      <c r="AE22" s="22">
        <v>124811.00248680003</v>
      </c>
      <c r="AF22" s="23">
        <v>100717.05372839999</v>
      </c>
      <c r="AG22" s="21">
        <v>657041.1599999991</v>
      </c>
      <c r="AH22" s="22">
        <v>130317.54367439999</v>
      </c>
      <c r="AI22" s="23">
        <v>106551.92828879989</v>
      </c>
      <c r="AJ22" s="21">
        <v>653352.77999999956</v>
      </c>
      <c r="AK22" s="22">
        <v>129585.99038520009</v>
      </c>
      <c r="AL22" s="23">
        <v>105241.23795420004</v>
      </c>
      <c r="AM22" s="21">
        <v>634634.16000000073</v>
      </c>
      <c r="AN22" s="22">
        <v>125873.33929440004</v>
      </c>
      <c r="AO22" s="23">
        <v>102033.64415699984</v>
      </c>
      <c r="AP22" s="174">
        <v>660710.87999999989</v>
      </c>
      <c r="AQ22" s="14">
        <v>131045.39593920001</v>
      </c>
      <c r="AR22" s="15">
        <v>108786.27817979988</v>
      </c>
      <c r="AS22" s="174">
        <v>633723.89999999944</v>
      </c>
      <c r="AT22" s="14">
        <v>125692.79832599995</v>
      </c>
      <c r="AU22" s="15">
        <v>103671.91734299995</v>
      </c>
      <c r="AV22" s="174">
        <v>634282.67999999959</v>
      </c>
      <c r="AW22" s="14">
        <v>125803.62675120011</v>
      </c>
      <c r="AX22" s="15">
        <v>105494.57584020009</v>
      </c>
    </row>
    <row r="23" spans="1:50" x14ac:dyDescent="0.25">
      <c r="A23" s="7">
        <v>20</v>
      </c>
      <c r="B23" s="60" t="s">
        <v>27</v>
      </c>
      <c r="C23" s="55">
        <v>390</v>
      </c>
      <c r="D23" s="78">
        <v>0.6</v>
      </c>
      <c r="E23" s="78" t="s">
        <v>292</v>
      </c>
      <c r="F23" s="80">
        <v>41989</v>
      </c>
      <c r="G23" s="80">
        <v>41989</v>
      </c>
      <c r="H23" s="94" t="s">
        <v>602</v>
      </c>
      <c r="I23" s="69">
        <f t="shared" si="0"/>
        <v>4799999.9999999935</v>
      </c>
      <c r="J23" s="18">
        <f t="shared" si="1"/>
        <v>781046.61507839919</v>
      </c>
      <c r="K23" s="19">
        <f t="shared" si="2"/>
        <v>0.16271804480800006</v>
      </c>
      <c r="L23" s="20">
        <f t="shared" si="3"/>
        <v>615602.10958949919</v>
      </c>
      <c r="M23" s="135">
        <v>39052.340000000004</v>
      </c>
      <c r="N23" s="128">
        <f t="shared" si="4"/>
        <v>576549.76958949922</v>
      </c>
      <c r="O23" s="21">
        <v>428906.34000000014</v>
      </c>
      <c r="P23" s="22">
        <v>59326.324948800015</v>
      </c>
      <c r="Q23" s="23">
        <v>44404.166992799997</v>
      </c>
      <c r="R23" s="21">
        <v>402525.95999999985</v>
      </c>
      <c r="S23" s="22">
        <v>60189.706798800042</v>
      </c>
      <c r="T23" s="23">
        <v>45607.775780400043</v>
      </c>
      <c r="U23" s="21">
        <v>444538.8600000001</v>
      </c>
      <c r="V23" s="22">
        <v>66471.895735800121</v>
      </c>
      <c r="W23" s="23">
        <v>52841.587707000042</v>
      </c>
      <c r="X23" s="21">
        <v>419126.93999999965</v>
      </c>
      <c r="Y23" s="22">
        <v>61108.707852000109</v>
      </c>
      <c r="Z23" s="23">
        <v>48029.835304799941</v>
      </c>
      <c r="AA23" s="21">
        <v>397553.46000000037</v>
      </c>
      <c r="AB23" s="22">
        <v>68367.268516199925</v>
      </c>
      <c r="AC23" s="23">
        <v>55649.471274599986</v>
      </c>
      <c r="AD23" s="21">
        <v>347677.3800000003</v>
      </c>
      <c r="AE23" s="22">
        <v>59790.079038599986</v>
      </c>
      <c r="AF23" s="23">
        <v>47007.00069960003</v>
      </c>
      <c r="AG23" s="21">
        <v>419541.59999999945</v>
      </c>
      <c r="AH23" s="22">
        <v>72148.568952000089</v>
      </c>
      <c r="AI23" s="23">
        <v>56872.512790799992</v>
      </c>
      <c r="AJ23" s="21">
        <v>435961.14000000007</v>
      </c>
      <c r="AK23" s="22">
        <v>74972.23724580009</v>
      </c>
      <c r="AL23" s="23">
        <v>58691.364512399989</v>
      </c>
      <c r="AM23" s="21">
        <v>426159.23999999987</v>
      </c>
      <c r="AN23" s="22">
        <v>73286.604502799993</v>
      </c>
      <c r="AO23" s="23">
        <v>57236.371914600029</v>
      </c>
      <c r="AP23" s="174">
        <v>436786.32000000012</v>
      </c>
      <c r="AQ23" s="14">
        <v>75114.143450400021</v>
      </c>
      <c r="AR23" s="15">
        <v>60460.827488100032</v>
      </c>
      <c r="AS23" s="174">
        <v>290015.0399999998</v>
      </c>
      <c r="AT23" s="14">
        <v>49873.886428799953</v>
      </c>
      <c r="AU23" s="15">
        <v>39723.434922</v>
      </c>
      <c r="AV23" s="174">
        <v>351207.71999999351</v>
      </c>
      <c r="AW23" s="14">
        <v>60397.191608398862</v>
      </c>
      <c r="AX23" s="15">
        <v>49077.760202399113</v>
      </c>
    </row>
    <row r="24" spans="1:50" x14ac:dyDescent="0.25">
      <c r="A24" s="16">
        <v>21</v>
      </c>
      <c r="B24" s="60" t="s">
        <v>28</v>
      </c>
      <c r="C24" s="55">
        <v>96</v>
      </c>
      <c r="D24" s="90">
        <v>0.5</v>
      </c>
      <c r="E24" s="90" t="s">
        <v>292</v>
      </c>
      <c r="F24" s="73">
        <v>41366</v>
      </c>
      <c r="G24" s="73">
        <v>41421</v>
      </c>
      <c r="H24" s="92" t="s">
        <v>603</v>
      </c>
      <c r="I24" s="69">
        <f t="shared" si="0"/>
        <v>4029663.7800000012</v>
      </c>
      <c r="J24" s="18">
        <f t="shared" si="1"/>
        <v>659265.2976486003</v>
      </c>
      <c r="K24" s="19">
        <f t="shared" si="2"/>
        <v>0.1636030531680239</v>
      </c>
      <c r="L24" s="20">
        <f t="shared" si="3"/>
        <v>520112.02266630024</v>
      </c>
      <c r="M24" s="135">
        <v>32963.270000000004</v>
      </c>
      <c r="N24" s="128">
        <f t="shared" si="4"/>
        <v>487148.75266630022</v>
      </c>
      <c r="O24" s="21">
        <v>352690.91999999993</v>
      </c>
      <c r="P24" s="22">
        <v>48784.208054399962</v>
      </c>
      <c r="Q24" s="23">
        <v>36396.483752399981</v>
      </c>
      <c r="R24" s="21">
        <v>298532.10000000009</v>
      </c>
      <c r="S24" s="22">
        <v>44639.504913000019</v>
      </c>
      <c r="T24" s="23">
        <v>33955.83731760001</v>
      </c>
      <c r="U24" s="21">
        <v>270806.21999999974</v>
      </c>
      <c r="V24" s="22">
        <v>40493.654076600018</v>
      </c>
      <c r="W24" s="23">
        <v>32418.65536620003</v>
      </c>
      <c r="X24" s="21">
        <v>346655.75999999989</v>
      </c>
      <c r="Y24" s="22">
        <v>50542.40980799996</v>
      </c>
      <c r="Z24" s="23">
        <v>39651.112156200004</v>
      </c>
      <c r="AA24" s="21">
        <v>346316.52000000008</v>
      </c>
      <c r="AB24" s="22">
        <v>59556.051944400053</v>
      </c>
      <c r="AC24" s="23">
        <v>48333.64037100006</v>
      </c>
      <c r="AD24" s="21">
        <v>346663.62000000011</v>
      </c>
      <c r="AE24" s="22">
        <v>59615.742731400031</v>
      </c>
      <c r="AF24" s="23">
        <v>46367.868151800059</v>
      </c>
      <c r="AG24" s="21">
        <v>305213.40000000002</v>
      </c>
      <c r="AH24" s="22">
        <v>52487.548398000006</v>
      </c>
      <c r="AI24" s="23">
        <v>41724.685361399999</v>
      </c>
      <c r="AJ24" s="21">
        <v>344840.64</v>
      </c>
      <c r="AK24" s="22">
        <v>59302.244860799976</v>
      </c>
      <c r="AL24" s="23">
        <v>46423.585072800044</v>
      </c>
      <c r="AM24" s="21">
        <v>349313.52000000043</v>
      </c>
      <c r="AN24" s="22">
        <v>60071.446034400142</v>
      </c>
      <c r="AO24" s="23">
        <v>46908.993204000013</v>
      </c>
      <c r="AP24" s="174">
        <v>360485.64000000048</v>
      </c>
      <c r="AQ24" s="14">
        <v>61992.715510800117</v>
      </c>
      <c r="AR24" s="15">
        <v>49868.082018900015</v>
      </c>
      <c r="AS24" s="174">
        <v>349887.96000000054</v>
      </c>
      <c r="AT24" s="14">
        <v>60170.232481199986</v>
      </c>
      <c r="AU24" s="15">
        <v>47971.633545000019</v>
      </c>
      <c r="AV24" s="174">
        <v>358257.48</v>
      </c>
      <c r="AW24" s="14">
        <v>61609.538835600048</v>
      </c>
      <c r="AX24" s="15">
        <v>50091.446349000049</v>
      </c>
    </row>
    <row r="25" spans="1:50" x14ac:dyDescent="0.25">
      <c r="A25" s="7">
        <v>22</v>
      </c>
      <c r="B25" s="60" t="s">
        <v>29</v>
      </c>
      <c r="C25" s="55">
        <v>101</v>
      </c>
      <c r="D25" s="90">
        <v>1.4</v>
      </c>
      <c r="E25" s="90" t="s">
        <v>367</v>
      </c>
      <c r="F25" s="73">
        <v>40863</v>
      </c>
      <c r="G25" s="73">
        <v>40863</v>
      </c>
      <c r="H25" s="92" t="s">
        <v>384</v>
      </c>
      <c r="I25" s="69">
        <f t="shared" si="0"/>
        <v>6270333.4100000029</v>
      </c>
      <c r="J25" s="18">
        <f t="shared" si="1"/>
        <v>1220081.4749177997</v>
      </c>
      <c r="K25" s="19">
        <f t="shared" si="2"/>
        <v>0.19457999999999986</v>
      </c>
      <c r="L25" s="20">
        <f t="shared" si="3"/>
        <v>999831.63777695002</v>
      </c>
      <c r="M25" s="135">
        <v>122008.15000000002</v>
      </c>
      <c r="N25" s="128">
        <f t="shared" si="4"/>
        <v>877823.48777695</v>
      </c>
      <c r="O25" s="21">
        <v>577299.46999999951</v>
      </c>
      <c r="P25" s="22">
        <v>112330.93087260006</v>
      </c>
      <c r="Q25" s="23">
        <v>92001.924561800071</v>
      </c>
      <c r="R25" s="21">
        <v>525089.50999999989</v>
      </c>
      <c r="S25" s="22">
        <v>102171.91685580002</v>
      </c>
      <c r="T25" s="23">
        <v>82785.023935900012</v>
      </c>
      <c r="U25" s="21">
        <v>325066.50000000029</v>
      </c>
      <c r="V25" s="22">
        <v>63251.439570000002</v>
      </c>
      <c r="W25" s="23">
        <v>53216.104658199976</v>
      </c>
      <c r="X25" s="21">
        <v>474771.87999999995</v>
      </c>
      <c r="Y25" s="22">
        <v>92381.112410400019</v>
      </c>
      <c r="Z25" s="23">
        <v>77348.122060000082</v>
      </c>
      <c r="AA25" s="21">
        <v>478098.50000000023</v>
      </c>
      <c r="AB25" s="22">
        <v>93028.406130000003</v>
      </c>
      <c r="AC25" s="23">
        <v>77414.735294599901</v>
      </c>
      <c r="AD25" s="21">
        <v>554528.26000000013</v>
      </c>
      <c r="AE25" s="22">
        <v>107900.10883080002</v>
      </c>
      <c r="AF25" s="23">
        <v>86545.329544300097</v>
      </c>
      <c r="AG25" s="21">
        <v>540676.17999999982</v>
      </c>
      <c r="AH25" s="22">
        <v>105204.77110439994</v>
      </c>
      <c r="AI25" s="23">
        <v>85429.739128799993</v>
      </c>
      <c r="AJ25" s="21">
        <v>519454.6499999995</v>
      </c>
      <c r="AK25" s="22">
        <v>101075.48579700004</v>
      </c>
      <c r="AL25" s="23">
        <v>81366.557042100016</v>
      </c>
      <c r="AM25" s="21">
        <v>580076.31000000006</v>
      </c>
      <c r="AN25" s="22">
        <v>112871.24839979998</v>
      </c>
      <c r="AO25" s="23">
        <v>90940.366767799977</v>
      </c>
      <c r="AP25" s="174">
        <v>564060.53000000073</v>
      </c>
      <c r="AQ25" s="14">
        <v>109754.8979274001</v>
      </c>
      <c r="AR25" s="15">
        <v>90693.589103149934</v>
      </c>
      <c r="AS25" s="174">
        <v>541017.84000000043</v>
      </c>
      <c r="AT25" s="14">
        <v>105271.2513071999</v>
      </c>
      <c r="AU25" s="15">
        <v>86389.12045389993</v>
      </c>
      <c r="AV25" s="174">
        <v>590193.78000000084</v>
      </c>
      <c r="AW25" s="14">
        <v>114839.90571239985</v>
      </c>
      <c r="AX25" s="15">
        <v>95701.025226399957</v>
      </c>
    </row>
    <row r="26" spans="1:50" x14ac:dyDescent="0.25">
      <c r="A26" s="7">
        <v>23</v>
      </c>
      <c r="B26" s="60" t="s">
        <v>705</v>
      </c>
      <c r="C26" s="55">
        <v>416</v>
      </c>
      <c r="D26" s="90">
        <v>1.996</v>
      </c>
      <c r="E26" s="90" t="s">
        <v>292</v>
      </c>
      <c r="F26" s="73">
        <v>42353</v>
      </c>
      <c r="G26" s="73">
        <v>42353</v>
      </c>
      <c r="H26" s="92" t="s">
        <v>707</v>
      </c>
      <c r="I26" s="69">
        <f t="shared" si="0"/>
        <v>15967920.000000017</v>
      </c>
      <c r="J26" s="18">
        <f t="shared" si="1"/>
        <v>2269384.7941500028</v>
      </c>
      <c r="K26" s="19">
        <f t="shared" si="2"/>
        <v>0.14212150324838804</v>
      </c>
      <c r="L26" s="20">
        <f t="shared" si="3"/>
        <v>1713083.7449265025</v>
      </c>
      <c r="M26" s="135">
        <v>113469.23000000001</v>
      </c>
      <c r="N26" s="128">
        <f t="shared" ref="N26" si="5">L26-M26</f>
        <v>1599614.5149265025</v>
      </c>
      <c r="O26" s="21">
        <v>1309335.3000000003</v>
      </c>
      <c r="P26" s="22">
        <v>155470.47352200007</v>
      </c>
      <c r="Q26" s="23">
        <v>109532.0305215001</v>
      </c>
      <c r="R26" s="21">
        <v>1201506.8999999994</v>
      </c>
      <c r="S26" s="22">
        <v>155174.61613499961</v>
      </c>
      <c r="T26" s="23">
        <v>112237.92130050011</v>
      </c>
      <c r="U26" s="21">
        <v>1429943.3999999987</v>
      </c>
      <c r="V26" s="22">
        <v>184677.19010999959</v>
      </c>
      <c r="W26" s="23">
        <v>140799.21275399998</v>
      </c>
      <c r="X26" s="21">
        <v>1220536.4999999998</v>
      </c>
      <c r="Y26" s="22">
        <v>153397.02732000008</v>
      </c>
      <c r="Z26" s="23">
        <v>115141.44833250003</v>
      </c>
      <c r="AA26" s="21">
        <v>1428829.0499999998</v>
      </c>
      <c r="AB26" s="22">
        <v>214281.49262850007</v>
      </c>
      <c r="AC26" s="23">
        <v>168007.46479500009</v>
      </c>
      <c r="AD26" s="21">
        <v>1260228.4500000007</v>
      </c>
      <c r="AE26" s="22">
        <v>188996.46064650011</v>
      </c>
      <c r="AF26" s="23">
        <v>140613.57334049998</v>
      </c>
      <c r="AG26" s="21">
        <v>1447035.15</v>
      </c>
      <c r="AH26" s="22">
        <v>217011.86144549988</v>
      </c>
      <c r="AI26" s="23">
        <v>164507.05053900002</v>
      </c>
      <c r="AJ26" s="21">
        <v>1447100.9999999993</v>
      </c>
      <c r="AK26" s="22">
        <v>217021.7369700002</v>
      </c>
      <c r="AL26" s="23">
        <v>163098.4163730001</v>
      </c>
      <c r="AM26" s="21">
        <v>1417233.7499999995</v>
      </c>
      <c r="AN26" s="22">
        <v>212542.54548749988</v>
      </c>
      <c r="AO26" s="23">
        <v>159140.61285450007</v>
      </c>
      <c r="AP26" s="174">
        <v>1475371.7999999996</v>
      </c>
      <c r="AQ26" s="14">
        <v>221261.50884600022</v>
      </c>
      <c r="AR26" s="15">
        <v>171535.58249399997</v>
      </c>
      <c r="AS26" s="174">
        <v>1399650.600000002</v>
      </c>
      <c r="AT26" s="14">
        <v>209905.60048200071</v>
      </c>
      <c r="AU26" s="15">
        <v>161126.19404850018</v>
      </c>
      <c r="AV26" s="174">
        <v>931148.10000001662</v>
      </c>
      <c r="AW26" s="14">
        <v>139644.2805570022</v>
      </c>
      <c r="AX26" s="15">
        <v>107344.23757350177</v>
      </c>
    </row>
    <row r="27" spans="1:50" x14ac:dyDescent="0.25">
      <c r="A27" s="16">
        <v>24</v>
      </c>
      <c r="B27" s="60" t="s">
        <v>30</v>
      </c>
      <c r="C27" s="55">
        <v>104</v>
      </c>
      <c r="D27" s="90">
        <v>0.95</v>
      </c>
      <c r="E27" s="90" t="s">
        <v>292</v>
      </c>
      <c r="F27" s="73">
        <v>40918</v>
      </c>
      <c r="G27" s="73">
        <v>40918</v>
      </c>
      <c r="H27" s="92" t="s">
        <v>385</v>
      </c>
      <c r="I27" s="69">
        <f t="shared" si="0"/>
        <v>6147822.8999999994</v>
      </c>
      <c r="J27" s="18">
        <f t="shared" si="1"/>
        <v>982610.59658760054</v>
      </c>
      <c r="K27" s="19">
        <f t="shared" si="2"/>
        <v>0.15983066079987449</v>
      </c>
      <c r="L27" s="20">
        <f t="shared" si="3"/>
        <v>771063.65800259984</v>
      </c>
      <c r="M27" s="135">
        <v>49130.539999999994</v>
      </c>
      <c r="N27" s="128">
        <f t="shared" si="4"/>
        <v>721933.1180025998</v>
      </c>
      <c r="O27" s="21">
        <v>395399.04</v>
      </c>
      <c r="P27" s="22">
        <v>53129.769004800066</v>
      </c>
      <c r="Q27" s="23">
        <v>39679.297449599973</v>
      </c>
      <c r="R27" s="21">
        <v>353570.27999999962</v>
      </c>
      <c r="S27" s="22">
        <v>51359.618872800071</v>
      </c>
      <c r="T27" s="23">
        <v>38931.518014799971</v>
      </c>
      <c r="U27" s="21">
        <v>490854.42000000016</v>
      </c>
      <c r="V27" s="22">
        <v>71301.51304920009</v>
      </c>
      <c r="W27" s="23">
        <v>56473.800289799983</v>
      </c>
      <c r="X27" s="21">
        <v>515558.16000000009</v>
      </c>
      <c r="Y27" s="22">
        <v>73018.50220079998</v>
      </c>
      <c r="Z27" s="23">
        <v>56940.490868399946</v>
      </c>
      <c r="AA27" s="21">
        <v>574092.24</v>
      </c>
      <c r="AB27" s="22">
        <v>95907.849614400009</v>
      </c>
      <c r="AC27" s="23">
        <v>77432.526576599834</v>
      </c>
      <c r="AD27" s="21">
        <v>544099.38000000024</v>
      </c>
      <c r="AE27" s="22">
        <v>90897.242422800118</v>
      </c>
      <c r="AF27" s="23">
        <v>70117.155816599989</v>
      </c>
      <c r="AG27" s="21">
        <v>577869.53999999992</v>
      </c>
      <c r="AH27" s="22">
        <v>96538.885352400132</v>
      </c>
      <c r="AI27" s="23">
        <v>75862.494151799998</v>
      </c>
      <c r="AJ27" s="21">
        <v>549946.8000000004</v>
      </c>
      <c r="AK27" s="22">
        <v>91874.112408000059</v>
      </c>
      <c r="AL27" s="23">
        <v>71191.942125600006</v>
      </c>
      <c r="AM27" s="21">
        <v>540567.90000000026</v>
      </c>
      <c r="AN27" s="22">
        <v>90307.273373999924</v>
      </c>
      <c r="AO27" s="23">
        <v>69981.464306399997</v>
      </c>
      <c r="AP27" s="174">
        <v>586788.95999999938</v>
      </c>
      <c r="AQ27" s="14">
        <v>98028.963657599961</v>
      </c>
      <c r="AR27" s="15">
        <v>78288.999888599952</v>
      </c>
      <c r="AS27" s="174">
        <v>509421.24000000005</v>
      </c>
      <c r="AT27" s="14">
        <v>85103.912354400061</v>
      </c>
      <c r="AU27" s="15">
        <v>67430.952953400047</v>
      </c>
      <c r="AV27" s="174">
        <v>509654.93999999959</v>
      </c>
      <c r="AW27" s="14">
        <v>85142.954276400051</v>
      </c>
      <c r="AX27" s="15">
        <v>68733.015561000037</v>
      </c>
    </row>
    <row r="28" spans="1:50" x14ac:dyDescent="0.25">
      <c r="A28" s="7">
        <v>25</v>
      </c>
      <c r="B28" s="60" t="s">
        <v>31</v>
      </c>
      <c r="C28" s="55">
        <v>126</v>
      </c>
      <c r="D28" s="90">
        <v>0.999</v>
      </c>
      <c r="E28" s="90" t="s">
        <v>367</v>
      </c>
      <c r="F28" s="73">
        <v>40710</v>
      </c>
      <c r="G28" s="73">
        <v>40710</v>
      </c>
      <c r="H28" s="92" t="s">
        <v>386</v>
      </c>
      <c r="I28" s="69">
        <f t="shared" si="0"/>
        <v>7573968.0000000037</v>
      </c>
      <c r="J28" s="18">
        <f t="shared" si="1"/>
        <v>1420799.373895</v>
      </c>
      <c r="K28" s="19">
        <f t="shared" si="2"/>
        <v>0.18758983057427747</v>
      </c>
      <c r="L28" s="20">
        <f t="shared" si="3"/>
        <v>1157766.5076314996</v>
      </c>
      <c r="M28" s="135">
        <v>82194.81</v>
      </c>
      <c r="N28" s="128">
        <f t="shared" si="4"/>
        <v>1075571.6976314995</v>
      </c>
      <c r="O28" s="21">
        <v>628043.39999999967</v>
      </c>
      <c r="P28" s="22">
        <v>124566.12795599994</v>
      </c>
      <c r="Q28" s="23">
        <v>102395.96514699981</v>
      </c>
      <c r="R28" s="21">
        <v>587622.9</v>
      </c>
      <c r="S28" s="22">
        <v>116549.12598599997</v>
      </c>
      <c r="T28" s="23">
        <v>95229.061210999862</v>
      </c>
      <c r="U28" s="21">
        <v>636331.30000000016</v>
      </c>
      <c r="V28" s="22">
        <v>126209.95004200005</v>
      </c>
      <c r="W28" s="23">
        <v>106832.09915199998</v>
      </c>
      <c r="X28" s="21">
        <v>649273.30000000016</v>
      </c>
      <c r="Y28" s="22">
        <v>128776.86632200005</v>
      </c>
      <c r="Z28" s="23">
        <v>108479.89724199996</v>
      </c>
      <c r="AA28" s="21">
        <v>504906.40000000043</v>
      </c>
      <c r="AB28" s="22">
        <v>100143.13537600002</v>
      </c>
      <c r="AC28" s="23">
        <v>83449.304663000061</v>
      </c>
      <c r="AD28" s="21">
        <v>662279.70000000007</v>
      </c>
      <c r="AE28" s="22">
        <v>131356.55569800001</v>
      </c>
      <c r="AF28" s="23">
        <v>105856.26694399999</v>
      </c>
      <c r="AG28" s="21">
        <v>645952.50000000047</v>
      </c>
      <c r="AH28" s="22">
        <v>128118.21885000005</v>
      </c>
      <c r="AI28" s="23">
        <v>104558.76523999992</v>
      </c>
      <c r="AJ28" s="21">
        <v>606156.20000000054</v>
      </c>
      <c r="AK28" s="22">
        <v>94978.614978000041</v>
      </c>
      <c r="AL28" s="23">
        <v>72804.444790000052</v>
      </c>
      <c r="AM28" s="21">
        <v>661765.70000000088</v>
      </c>
      <c r="AN28" s="22">
        <v>103692.06753299991</v>
      </c>
      <c r="AO28" s="23">
        <v>78774.915135999938</v>
      </c>
      <c r="AP28" s="174">
        <v>686974.60000000056</v>
      </c>
      <c r="AQ28" s="14">
        <v>107642.050074</v>
      </c>
      <c r="AR28" s="15">
        <v>84497.123844500005</v>
      </c>
      <c r="AS28" s="174">
        <v>690824.70000000042</v>
      </c>
      <c r="AT28" s="14">
        <v>137018.17099800005</v>
      </c>
      <c r="AU28" s="15">
        <v>112967.22921699994</v>
      </c>
      <c r="AV28" s="174">
        <v>613837.29999999946</v>
      </c>
      <c r="AW28" s="14">
        <v>121748.49008199996</v>
      </c>
      <c r="AX28" s="15">
        <v>101921.43504499996</v>
      </c>
    </row>
    <row r="29" spans="1:50" x14ac:dyDescent="0.25">
      <c r="A29" s="7">
        <v>26</v>
      </c>
      <c r="B29" s="60" t="s">
        <v>32</v>
      </c>
      <c r="C29" s="55">
        <v>129</v>
      </c>
      <c r="D29" s="90">
        <v>6.28</v>
      </c>
      <c r="E29" s="90" t="s">
        <v>367</v>
      </c>
      <c r="F29" s="73">
        <v>37543</v>
      </c>
      <c r="G29" s="73">
        <v>39356</v>
      </c>
      <c r="H29" s="92" t="s">
        <v>387</v>
      </c>
      <c r="I29" s="69">
        <f t="shared" si="0"/>
        <v>24942317.400000002</v>
      </c>
      <c r="J29" s="18">
        <f t="shared" si="1"/>
        <v>2736076.2000360005</v>
      </c>
      <c r="K29" s="19">
        <f t="shared" si="2"/>
        <v>0.10969615036796862</v>
      </c>
      <c r="L29" s="20">
        <f t="shared" si="3"/>
        <v>1882695.9281580001</v>
      </c>
      <c r="M29" s="135">
        <v>208807.04000000001</v>
      </c>
      <c r="N29" s="128">
        <f t="shared" si="4"/>
        <v>1673888.8881580001</v>
      </c>
      <c r="O29" s="21">
        <v>1903721.3999999994</v>
      </c>
      <c r="P29" s="22">
        <v>176779.56920400009</v>
      </c>
      <c r="Q29" s="23">
        <v>111483.21765599996</v>
      </c>
      <c r="R29" s="21">
        <v>1777750.1999999997</v>
      </c>
      <c r="S29" s="22">
        <v>178468.3425780001</v>
      </c>
      <c r="T29" s="23">
        <v>115800.07465199998</v>
      </c>
      <c r="U29" s="21">
        <v>2164678.7999999998</v>
      </c>
      <c r="V29" s="22">
        <v>217312.10473200007</v>
      </c>
      <c r="W29" s="23">
        <v>151803.43514400013</v>
      </c>
      <c r="X29" s="21">
        <v>2341280.399999999</v>
      </c>
      <c r="Y29" s="22">
        <v>229164.52555199989</v>
      </c>
      <c r="Z29" s="23">
        <v>155882.17568399996</v>
      </c>
      <c r="AA29" s="21">
        <v>2530078.1999999988</v>
      </c>
      <c r="AB29" s="22">
        <v>292097.52819000016</v>
      </c>
      <c r="AC29" s="23">
        <v>210667.32969599986</v>
      </c>
      <c r="AD29" s="21">
        <v>2416908.0000000009</v>
      </c>
      <c r="AE29" s="22">
        <v>279032.02859999996</v>
      </c>
      <c r="AF29" s="23">
        <v>187261.03204200015</v>
      </c>
      <c r="AG29" s="21">
        <v>2440984.2000000016</v>
      </c>
      <c r="AH29" s="22">
        <v>281811.62589000026</v>
      </c>
      <c r="AI29" s="23">
        <v>193414.01130000013</v>
      </c>
      <c r="AJ29" s="21">
        <v>2263552.2000000011</v>
      </c>
      <c r="AK29" s="22">
        <v>261327.10148999962</v>
      </c>
      <c r="AL29" s="23">
        <v>177617.05159800005</v>
      </c>
      <c r="AM29" s="21">
        <v>2252435.9999999995</v>
      </c>
      <c r="AN29" s="22">
        <v>260043.73620000007</v>
      </c>
      <c r="AO29" s="23">
        <v>175644.63508199996</v>
      </c>
      <c r="AP29" s="174">
        <v>1759991.4000000008</v>
      </c>
      <c r="AQ29" s="14">
        <v>203191.00713000027</v>
      </c>
      <c r="AR29" s="15">
        <v>146011.43433599998</v>
      </c>
      <c r="AS29" s="174">
        <v>1522549.8000000012</v>
      </c>
      <c r="AT29" s="14">
        <v>175778.37441000028</v>
      </c>
      <c r="AU29" s="15">
        <v>124707.276912</v>
      </c>
      <c r="AV29" s="174">
        <v>1568386.8000000017</v>
      </c>
      <c r="AW29" s="14">
        <v>181070.25606000019</v>
      </c>
      <c r="AX29" s="15">
        <v>132404.25405599995</v>
      </c>
    </row>
    <row r="30" spans="1:50" x14ac:dyDescent="0.25">
      <c r="A30" s="16">
        <v>27</v>
      </c>
      <c r="B30" s="60" t="s">
        <v>33</v>
      </c>
      <c r="C30" s="55">
        <v>142</v>
      </c>
      <c r="D30" s="90">
        <v>1.9950000000000001</v>
      </c>
      <c r="E30" s="90" t="s">
        <v>292</v>
      </c>
      <c r="F30" s="73">
        <v>40932</v>
      </c>
      <c r="G30" s="73">
        <v>40932</v>
      </c>
      <c r="H30" s="92" t="s">
        <v>388</v>
      </c>
      <c r="I30" s="69">
        <f t="shared" si="0"/>
        <v>14584122</v>
      </c>
      <c r="J30" s="18">
        <f t="shared" si="1"/>
        <v>2075491.2981749994</v>
      </c>
      <c r="K30" s="19">
        <f t="shared" si="2"/>
        <v>0.1423117070863093</v>
      </c>
      <c r="L30" s="20">
        <f t="shared" si="3"/>
        <v>1570026.3886499999</v>
      </c>
      <c r="M30" s="135">
        <v>103774.59</v>
      </c>
      <c r="N30" s="128">
        <f t="shared" si="4"/>
        <v>1466251.7986499998</v>
      </c>
      <c r="O30" s="21">
        <v>1301545.5</v>
      </c>
      <c r="P30" s="22">
        <v>154545.51267000011</v>
      </c>
      <c r="Q30" s="23">
        <v>108795.92661000001</v>
      </c>
      <c r="R30" s="21">
        <v>934867.5</v>
      </c>
      <c r="S30" s="22">
        <v>120738.13762500012</v>
      </c>
      <c r="T30" s="23">
        <v>86265.50768999994</v>
      </c>
      <c r="U30" s="21">
        <v>1093614</v>
      </c>
      <c r="V30" s="22">
        <v>141240.24809999991</v>
      </c>
      <c r="W30" s="23">
        <v>107977.77137999996</v>
      </c>
      <c r="X30" s="21">
        <v>1186053</v>
      </c>
      <c r="Y30" s="22">
        <v>149063.14103999987</v>
      </c>
      <c r="Z30" s="23">
        <v>111802.218375</v>
      </c>
      <c r="AA30" s="21">
        <v>1310451</v>
      </c>
      <c r="AB30" s="22">
        <v>196528.33647000004</v>
      </c>
      <c r="AC30" s="23">
        <v>154042.05365999989</v>
      </c>
      <c r="AD30" s="21">
        <v>1044933</v>
      </c>
      <c r="AE30" s="22">
        <v>156708.60200999992</v>
      </c>
      <c r="AF30" s="23">
        <v>117118.20190500007</v>
      </c>
      <c r="AG30" s="21">
        <v>1249383</v>
      </c>
      <c r="AH30" s="22">
        <v>187369.96850999989</v>
      </c>
      <c r="AI30" s="23">
        <v>142245.74509499987</v>
      </c>
      <c r="AJ30" s="21">
        <v>1289305.5</v>
      </c>
      <c r="AK30" s="22">
        <v>193357.14583500006</v>
      </c>
      <c r="AL30" s="23">
        <v>144852.95176500001</v>
      </c>
      <c r="AM30" s="21">
        <v>1399965</v>
      </c>
      <c r="AN30" s="22">
        <v>209952.7510499997</v>
      </c>
      <c r="AO30" s="23">
        <v>157495.50863999996</v>
      </c>
      <c r="AP30" s="174">
        <v>1430145</v>
      </c>
      <c r="AQ30" s="14">
        <v>214478.84565000009</v>
      </c>
      <c r="AR30" s="15">
        <v>166208.92759499999</v>
      </c>
      <c r="AS30" s="174">
        <v>1137397.5</v>
      </c>
      <c r="AT30" s="14">
        <v>170575.50307500004</v>
      </c>
      <c r="AU30" s="15">
        <v>131121.84325499999</v>
      </c>
      <c r="AV30" s="174">
        <v>1206462</v>
      </c>
      <c r="AW30" s="14">
        <v>180933.10613999964</v>
      </c>
      <c r="AX30" s="15">
        <v>142099.73268000004</v>
      </c>
    </row>
    <row r="31" spans="1:50" x14ac:dyDescent="0.25">
      <c r="A31" s="7">
        <v>28</v>
      </c>
      <c r="B31" s="60" t="s">
        <v>34</v>
      </c>
      <c r="C31" s="55">
        <v>152</v>
      </c>
      <c r="D31" s="90">
        <v>0.999</v>
      </c>
      <c r="E31" s="90" t="s">
        <v>367</v>
      </c>
      <c r="F31" s="73">
        <v>41425</v>
      </c>
      <c r="G31" s="73">
        <v>41425</v>
      </c>
      <c r="H31" s="92" t="s">
        <v>604</v>
      </c>
      <c r="I31" s="69">
        <f t="shared" si="0"/>
        <v>6593357.5999999987</v>
      </c>
      <c r="J31" s="18">
        <f t="shared" si="1"/>
        <v>1307726.5463839993</v>
      </c>
      <c r="K31" s="19">
        <f t="shared" si="2"/>
        <v>0.19833999999999993</v>
      </c>
      <c r="L31" s="20">
        <f t="shared" si="3"/>
        <v>1081304.8265140003</v>
      </c>
      <c r="M31" s="135">
        <v>65386.340000000011</v>
      </c>
      <c r="N31" s="128">
        <f t="shared" si="4"/>
        <v>1015918.4865140003</v>
      </c>
      <c r="O31" s="21">
        <v>345046.70000000007</v>
      </c>
      <c r="P31" s="22">
        <v>68436.56247799992</v>
      </c>
      <c r="Q31" s="23">
        <v>56204.186785999998</v>
      </c>
      <c r="R31" s="21">
        <v>547925.30000000086</v>
      </c>
      <c r="S31" s="22">
        <v>108675.50400199981</v>
      </c>
      <c r="T31" s="23">
        <v>89119.221707000033</v>
      </c>
      <c r="U31" s="21">
        <v>715336.29999999923</v>
      </c>
      <c r="V31" s="22">
        <v>141879.80174199989</v>
      </c>
      <c r="W31" s="23">
        <v>120002.43854400021</v>
      </c>
      <c r="X31" s="21">
        <v>644539.799999999</v>
      </c>
      <c r="Y31" s="22">
        <v>127838.02393199988</v>
      </c>
      <c r="Z31" s="23">
        <v>107803.151918</v>
      </c>
      <c r="AA31" s="21">
        <v>622614.2000000003</v>
      </c>
      <c r="AB31" s="22">
        <v>123489.30042800016</v>
      </c>
      <c r="AC31" s="23">
        <v>103272.19863100014</v>
      </c>
      <c r="AD31" s="21">
        <v>418041.40000000031</v>
      </c>
      <c r="AE31" s="22">
        <v>82914.331275999983</v>
      </c>
      <c r="AF31" s="23">
        <v>66839.513396999944</v>
      </c>
      <c r="AG31" s="21">
        <v>420444.00000000006</v>
      </c>
      <c r="AH31" s="22">
        <v>83390.862960000057</v>
      </c>
      <c r="AI31" s="23">
        <v>68157.871091000037</v>
      </c>
      <c r="AJ31" s="21">
        <v>646519.60000000033</v>
      </c>
      <c r="AK31" s="22">
        <v>128230.69746399994</v>
      </c>
      <c r="AL31" s="23">
        <v>104093.576495</v>
      </c>
      <c r="AM31" s="21">
        <v>472522.40000000061</v>
      </c>
      <c r="AN31" s="22">
        <v>93720.092815999888</v>
      </c>
      <c r="AO31" s="23">
        <v>75894.418599999917</v>
      </c>
      <c r="AP31" s="174">
        <v>517398.59999999957</v>
      </c>
      <c r="AQ31" s="14">
        <v>102620.83832399994</v>
      </c>
      <c r="AR31" s="15">
        <v>85272.90552499982</v>
      </c>
      <c r="AS31" s="174">
        <v>693330.49999999942</v>
      </c>
      <c r="AT31" s="14">
        <v>137515.17136999985</v>
      </c>
      <c r="AU31" s="15">
        <v>113397.24993499994</v>
      </c>
      <c r="AV31" s="174">
        <v>549638.79999999981</v>
      </c>
      <c r="AW31" s="14">
        <v>109015.35959200014</v>
      </c>
      <c r="AX31" s="15">
        <v>91248.093884999995</v>
      </c>
    </row>
    <row r="32" spans="1:50" x14ac:dyDescent="0.25">
      <c r="A32" s="7">
        <v>29</v>
      </c>
      <c r="B32" s="60" t="s">
        <v>656</v>
      </c>
      <c r="C32" s="55">
        <v>354</v>
      </c>
      <c r="D32" s="90">
        <v>0.52</v>
      </c>
      <c r="E32" s="90" t="s">
        <v>367</v>
      </c>
      <c r="F32" s="73">
        <v>40765</v>
      </c>
      <c r="G32" s="73">
        <v>40765</v>
      </c>
      <c r="H32" s="92" t="s">
        <v>655</v>
      </c>
      <c r="I32" s="69">
        <f t="shared" si="0"/>
        <v>1378023.2000000004</v>
      </c>
      <c r="J32" s="18">
        <f t="shared" si="1"/>
        <v>281350.99674399989</v>
      </c>
      <c r="K32" s="19">
        <f t="shared" si="2"/>
        <v>0.20416999999999985</v>
      </c>
      <c r="L32" s="20">
        <f t="shared" si="3"/>
        <v>234588.62102299996</v>
      </c>
      <c r="M32" s="135">
        <v>14619.439999999999</v>
      </c>
      <c r="N32" s="128">
        <f t="shared" si="4"/>
        <v>219969.18102299995</v>
      </c>
      <c r="O32" s="21">
        <v>196327.8000000001</v>
      </c>
      <c r="P32" s="22">
        <v>40084.246925999942</v>
      </c>
      <c r="Q32" s="23">
        <v>33206.66475899997</v>
      </c>
      <c r="R32" s="21">
        <v>133518.9000000002</v>
      </c>
      <c r="S32" s="22">
        <v>27260.553813000046</v>
      </c>
      <c r="T32" s="23">
        <v>22263.197537000007</v>
      </c>
      <c r="U32" s="21">
        <v>140078.79999999999</v>
      </c>
      <c r="V32" s="22">
        <v>28599.88859599995</v>
      </c>
      <c r="W32" s="23">
        <v>24292.149153999966</v>
      </c>
      <c r="X32" s="21">
        <v>121935.20000000019</v>
      </c>
      <c r="Y32" s="22">
        <v>24895.509783999987</v>
      </c>
      <c r="Z32" s="23">
        <v>21085.896841999995</v>
      </c>
      <c r="AA32" s="21">
        <v>131766.39999999988</v>
      </c>
      <c r="AB32" s="22">
        <v>26902.745887999987</v>
      </c>
      <c r="AC32" s="23">
        <v>22622.809048999996</v>
      </c>
      <c r="AD32" s="21">
        <v>93988.099999999962</v>
      </c>
      <c r="AE32" s="22">
        <v>19189.550376999981</v>
      </c>
      <c r="AF32" s="23">
        <v>15824.817144000004</v>
      </c>
      <c r="AG32" s="21">
        <v>64186</v>
      </c>
      <c r="AH32" s="22">
        <v>13104.855620000002</v>
      </c>
      <c r="AI32" s="23">
        <v>10845.462180000002</v>
      </c>
      <c r="AJ32" s="21">
        <v>70963.299999999945</v>
      </c>
      <c r="AK32" s="22">
        <v>14488.576960999999</v>
      </c>
      <c r="AL32" s="23">
        <v>11972.010960000005</v>
      </c>
      <c r="AM32" s="21">
        <v>148581.7000000001</v>
      </c>
      <c r="AN32" s="22">
        <v>30335.925689000036</v>
      </c>
      <c r="AO32" s="23">
        <v>24814.620036999997</v>
      </c>
      <c r="AP32" s="174">
        <v>103096.99999999991</v>
      </c>
      <c r="AQ32" s="14">
        <v>21049.314489999975</v>
      </c>
      <c r="AR32" s="15">
        <v>17722.873767999983</v>
      </c>
      <c r="AS32" s="174">
        <v>119519.59999999999</v>
      </c>
      <c r="AT32" s="14">
        <v>24402.316731999974</v>
      </c>
      <c r="AU32" s="15">
        <v>20425.778187999986</v>
      </c>
      <c r="AV32" s="174">
        <v>54060.399999999994</v>
      </c>
      <c r="AW32" s="14">
        <v>11037.511868000003</v>
      </c>
      <c r="AX32" s="15">
        <v>9512.3414050000065</v>
      </c>
    </row>
    <row r="33" spans="1:50" x14ac:dyDescent="0.25">
      <c r="A33" s="16">
        <v>30</v>
      </c>
      <c r="B33" s="60" t="s">
        <v>35</v>
      </c>
      <c r="C33" s="55">
        <v>161</v>
      </c>
      <c r="D33" s="90">
        <v>1</v>
      </c>
      <c r="E33" s="90" t="s">
        <v>367</v>
      </c>
      <c r="F33" s="73">
        <v>40114</v>
      </c>
      <c r="G33" s="73">
        <v>40114</v>
      </c>
      <c r="H33" s="92" t="s">
        <v>389</v>
      </c>
      <c r="I33" s="69">
        <f t="shared" si="0"/>
        <v>0</v>
      </c>
      <c r="J33" s="18">
        <f t="shared" si="1"/>
        <v>0</v>
      </c>
      <c r="K33" s="19" t="e">
        <f t="shared" si="2"/>
        <v>#DIV/0!</v>
      </c>
      <c r="L33" s="20">
        <f t="shared" si="3"/>
        <v>0</v>
      </c>
      <c r="M33" s="135">
        <v>0</v>
      </c>
      <c r="N33" s="128">
        <f t="shared" si="4"/>
        <v>0</v>
      </c>
      <c r="O33" s="21">
        <v>0</v>
      </c>
      <c r="P33" s="22">
        <v>0</v>
      </c>
      <c r="Q33" s="23">
        <v>0</v>
      </c>
      <c r="R33" s="21">
        <v>0</v>
      </c>
      <c r="S33" s="22">
        <v>0</v>
      </c>
      <c r="T33" s="23">
        <v>0</v>
      </c>
      <c r="U33" s="21">
        <v>0</v>
      </c>
      <c r="V33" s="22">
        <v>0</v>
      </c>
      <c r="W33" s="23">
        <v>0</v>
      </c>
      <c r="X33" s="21">
        <v>0</v>
      </c>
      <c r="Y33" s="22">
        <v>0</v>
      </c>
      <c r="Z33" s="23">
        <v>0</v>
      </c>
      <c r="AA33" s="21">
        <v>0</v>
      </c>
      <c r="AB33" s="22">
        <v>0</v>
      </c>
      <c r="AC33" s="23">
        <v>0</v>
      </c>
      <c r="AD33" s="21">
        <v>0</v>
      </c>
      <c r="AE33" s="22">
        <v>0</v>
      </c>
      <c r="AF33" s="23">
        <v>0</v>
      </c>
      <c r="AG33" s="21">
        <v>0</v>
      </c>
      <c r="AH33" s="22">
        <v>0</v>
      </c>
      <c r="AI33" s="23">
        <v>0</v>
      </c>
      <c r="AJ33" s="21">
        <v>0</v>
      </c>
      <c r="AK33" s="22">
        <v>0</v>
      </c>
      <c r="AL33" s="23">
        <v>0</v>
      </c>
      <c r="AM33" s="21">
        <v>0</v>
      </c>
      <c r="AN33" s="22">
        <v>0</v>
      </c>
      <c r="AO33" s="23">
        <v>0</v>
      </c>
      <c r="AP33" s="174">
        <v>0</v>
      </c>
      <c r="AQ33" s="14">
        <v>0</v>
      </c>
      <c r="AR33" s="15">
        <v>0</v>
      </c>
      <c r="AS33" s="174">
        <v>0</v>
      </c>
      <c r="AT33" s="14">
        <v>0</v>
      </c>
      <c r="AU33" s="15">
        <v>0</v>
      </c>
      <c r="AV33" s="174">
        <v>0</v>
      </c>
      <c r="AW33" s="14">
        <v>0</v>
      </c>
      <c r="AX33" s="15">
        <v>0</v>
      </c>
    </row>
    <row r="34" spans="1:50" x14ac:dyDescent="0.25">
      <c r="A34" s="7">
        <v>31</v>
      </c>
      <c r="B34" s="60" t="s">
        <v>683</v>
      </c>
      <c r="C34" s="55">
        <v>398</v>
      </c>
      <c r="D34" s="90">
        <v>0.9</v>
      </c>
      <c r="E34" s="90" t="s">
        <v>292</v>
      </c>
      <c r="F34" s="73">
        <v>42095</v>
      </c>
      <c r="G34" s="73">
        <v>42096</v>
      </c>
      <c r="H34" s="92" t="s">
        <v>684</v>
      </c>
      <c r="I34" s="69">
        <f t="shared" ref="I34" si="6">O34+R34+U34+X34+AA34+AD34+AG34+AJ34+AM34+AP34+AS34+AV34</f>
        <v>7839999.9999999981</v>
      </c>
      <c r="J34" s="18">
        <f t="shared" ref="J34" si="7">P34+S34+V34+Y34+AB34+AE34+AH34+AK34+AN34+AQ34+AT34+AW34</f>
        <v>1240819.9895247999</v>
      </c>
      <c r="K34" s="19">
        <f t="shared" ref="K34" si="8">J34/I34</f>
        <v>0.15826785580673472</v>
      </c>
      <c r="L34" s="20">
        <f t="shared" ref="L34" si="9">Q34+T34+W34+Z34+AC34+AF34+AI34+AL34+AO34+AR34+AU34+AX34</f>
        <v>969612.84099959978</v>
      </c>
      <c r="M34" s="135">
        <v>62041.020000000004</v>
      </c>
      <c r="N34" s="128">
        <f t="shared" si="4"/>
        <v>907571.82099959976</v>
      </c>
      <c r="O34" s="21">
        <v>721500.07999999961</v>
      </c>
      <c r="P34" s="22">
        <v>96947.965749599898</v>
      </c>
      <c r="Q34" s="23">
        <v>71587.931256000113</v>
      </c>
      <c r="R34" s="21">
        <v>655547.8399999995</v>
      </c>
      <c r="S34" s="22">
        <v>95224.879238400157</v>
      </c>
      <c r="T34" s="23">
        <v>71462.624202400126</v>
      </c>
      <c r="U34" s="21">
        <v>679262.3200000003</v>
      </c>
      <c r="V34" s="22">
        <v>98669.644603199995</v>
      </c>
      <c r="W34" s="23">
        <v>77960.027602399932</v>
      </c>
      <c r="X34" s="21">
        <v>638840.40000000026</v>
      </c>
      <c r="Y34" s="22">
        <v>90478.965851999979</v>
      </c>
      <c r="Z34" s="23">
        <v>70458.371068799985</v>
      </c>
      <c r="AA34" s="21">
        <v>692829.52000000048</v>
      </c>
      <c r="AB34" s="22">
        <v>115744.09961119993</v>
      </c>
      <c r="AC34" s="23">
        <v>93247.969247199973</v>
      </c>
      <c r="AD34" s="21">
        <v>659114.72000000079</v>
      </c>
      <c r="AE34" s="22">
        <v>110111.70512319998</v>
      </c>
      <c r="AF34" s="23">
        <v>84975.207686399939</v>
      </c>
      <c r="AG34" s="21">
        <v>642342.55999999971</v>
      </c>
      <c r="AH34" s="22">
        <v>107309.74807360016</v>
      </c>
      <c r="AI34" s="23">
        <v>83832.724659200059</v>
      </c>
      <c r="AJ34" s="21">
        <v>664339.6799999997</v>
      </c>
      <c r="AK34" s="22">
        <v>110984.58694080032</v>
      </c>
      <c r="AL34" s="23">
        <v>86284.705330399884</v>
      </c>
      <c r="AM34" s="21">
        <v>566217.84000000008</v>
      </c>
      <c r="AN34" s="22">
        <v>94592.352350400106</v>
      </c>
      <c r="AO34" s="23">
        <v>73498.849667200004</v>
      </c>
      <c r="AP34" s="174">
        <v>708040.24000000011</v>
      </c>
      <c r="AQ34" s="14">
        <v>118285.20249439988</v>
      </c>
      <c r="AR34" s="15">
        <v>94824.655155599918</v>
      </c>
      <c r="AS34" s="174">
        <v>699039.5199999999</v>
      </c>
      <c r="AT34" s="14">
        <v>116781.54221120004</v>
      </c>
      <c r="AU34" s="15">
        <v>92413.183749600095</v>
      </c>
      <c r="AV34" s="174">
        <v>512925.27999999799</v>
      </c>
      <c r="AW34" s="14">
        <v>85689.297276799625</v>
      </c>
      <c r="AX34" s="15">
        <v>69066.591374399664</v>
      </c>
    </row>
    <row r="35" spans="1:50" x14ac:dyDescent="0.25">
      <c r="A35" s="7">
        <v>32</v>
      </c>
      <c r="B35" s="60" t="s">
        <v>36</v>
      </c>
      <c r="C35" s="55">
        <v>175</v>
      </c>
      <c r="D35" s="90">
        <v>0.21</v>
      </c>
      <c r="E35" s="90" t="s">
        <v>367</v>
      </c>
      <c r="F35" s="73">
        <v>41361</v>
      </c>
      <c r="G35" s="73">
        <v>41361</v>
      </c>
      <c r="H35" s="92" t="s">
        <v>390</v>
      </c>
      <c r="I35" s="69">
        <f t="shared" si="0"/>
        <v>1521880.3288</v>
      </c>
      <c r="J35" s="18">
        <f t="shared" si="1"/>
        <v>323597.41431274387</v>
      </c>
      <c r="K35" s="19">
        <f t="shared" si="2"/>
        <v>0.2126299999999999</v>
      </c>
      <c r="L35" s="20">
        <f t="shared" si="3"/>
        <v>270260.23497789196</v>
      </c>
      <c r="M35" s="131">
        <v>17746.52</v>
      </c>
      <c r="N35" s="128">
        <f t="shared" si="4"/>
        <v>252513.71497789197</v>
      </c>
      <c r="O35" s="21">
        <v>147358.38799999998</v>
      </c>
      <c r="P35" s="22">
        <v>31332.81404044</v>
      </c>
      <c r="Q35" s="23">
        <v>26158.834278784012</v>
      </c>
      <c r="R35" s="21">
        <v>131738.49280000004</v>
      </c>
      <c r="S35" s="22">
        <v>28011.555724064016</v>
      </c>
      <c r="T35" s="23">
        <v>23211.228879519971</v>
      </c>
      <c r="U35" s="21">
        <v>103227.27519999992</v>
      </c>
      <c r="V35" s="22">
        <v>21949.215525775988</v>
      </c>
      <c r="W35" s="23">
        <v>18672.486799224022</v>
      </c>
      <c r="X35" s="21">
        <v>129361.49999999997</v>
      </c>
      <c r="Y35" s="22">
        <v>27506.135744999956</v>
      </c>
      <c r="Z35" s="23">
        <v>23425.974515743983</v>
      </c>
      <c r="AA35" s="21">
        <v>147324.17760000011</v>
      </c>
      <c r="AB35" s="22">
        <v>31325.539883087993</v>
      </c>
      <c r="AC35" s="23">
        <v>26520.777102575998</v>
      </c>
      <c r="AD35" s="21">
        <v>131622.00719999999</v>
      </c>
      <c r="AE35" s="22">
        <v>27986.787390936006</v>
      </c>
      <c r="AF35" s="23">
        <v>22874.741779912019</v>
      </c>
      <c r="AG35" s="21">
        <v>108758.82640000018</v>
      </c>
      <c r="AH35" s="22">
        <v>23125.389257431965</v>
      </c>
      <c r="AI35" s="23">
        <v>19180.083774991992</v>
      </c>
      <c r="AJ35" s="21">
        <v>117440.8048</v>
      </c>
      <c r="AK35" s="22">
        <v>24971.438324623981</v>
      </c>
      <c r="AL35" s="23">
        <v>20430.502026440001</v>
      </c>
      <c r="AM35" s="21">
        <v>120211.80559999993</v>
      </c>
      <c r="AN35" s="22">
        <v>25560.636224728001</v>
      </c>
      <c r="AO35" s="23">
        <v>20972.706144648004</v>
      </c>
      <c r="AP35" s="174">
        <v>129042.88240000006</v>
      </c>
      <c r="AQ35" s="14">
        <v>27438.388084711994</v>
      </c>
      <c r="AR35" s="15">
        <v>23061.82508255601</v>
      </c>
      <c r="AS35" s="174">
        <v>129744.45359999991</v>
      </c>
      <c r="AT35" s="14">
        <v>27587.563168968009</v>
      </c>
      <c r="AU35" s="15">
        <v>23051.035542831996</v>
      </c>
      <c r="AV35" s="174">
        <v>126049.71519999988</v>
      </c>
      <c r="AW35" s="14">
        <v>26801.950942975982</v>
      </c>
      <c r="AX35" s="15">
        <v>22700.039050664</v>
      </c>
    </row>
    <row r="36" spans="1:50" x14ac:dyDescent="0.25">
      <c r="A36" s="16">
        <v>33</v>
      </c>
      <c r="B36" s="60" t="s">
        <v>37</v>
      </c>
      <c r="C36" s="55">
        <v>181</v>
      </c>
      <c r="D36" s="90">
        <v>0.999</v>
      </c>
      <c r="E36" s="90" t="s">
        <v>292</v>
      </c>
      <c r="F36" s="73">
        <v>41156</v>
      </c>
      <c r="G36" s="73">
        <v>41172</v>
      </c>
      <c r="H36" s="92" t="s">
        <v>391</v>
      </c>
      <c r="I36" s="69">
        <f t="shared" si="0"/>
        <v>8000000.0000000084</v>
      </c>
      <c r="J36" s="18">
        <f t="shared" si="1"/>
        <v>1267330.6063059999</v>
      </c>
      <c r="K36" s="19">
        <f t="shared" si="2"/>
        <v>0.15841632578824982</v>
      </c>
      <c r="L36" s="20">
        <f t="shared" si="3"/>
        <v>989296.56456300092</v>
      </c>
      <c r="M36" s="131">
        <v>63366.53</v>
      </c>
      <c r="N36" s="128">
        <f t="shared" si="4"/>
        <v>925930.0345630009</v>
      </c>
      <c r="O36" s="21">
        <v>710816.3</v>
      </c>
      <c r="P36" s="22">
        <v>95512.386230999851</v>
      </c>
      <c r="Q36" s="23">
        <v>70592.269840000008</v>
      </c>
      <c r="R36" s="21">
        <v>624416.09999999951</v>
      </c>
      <c r="S36" s="22">
        <v>90702.682685999986</v>
      </c>
      <c r="T36" s="23">
        <v>68089.578128000023</v>
      </c>
      <c r="U36" s="21">
        <v>691049.30000000016</v>
      </c>
      <c r="V36" s="22">
        <v>100381.82131800005</v>
      </c>
      <c r="W36" s="23">
        <v>79143.723645000005</v>
      </c>
      <c r="X36" s="21">
        <v>677768.90000000084</v>
      </c>
      <c r="Y36" s="22">
        <v>95992.409306999616</v>
      </c>
      <c r="Z36" s="23">
        <v>74653.934595999934</v>
      </c>
      <c r="AA36" s="21">
        <v>540912.70000000019</v>
      </c>
      <c r="AB36" s="22">
        <v>90364.875661999991</v>
      </c>
      <c r="AC36" s="23">
        <v>72874.969311000037</v>
      </c>
      <c r="AD36" s="21">
        <v>667127.80000000028</v>
      </c>
      <c r="AE36" s="22">
        <v>111450.37026799998</v>
      </c>
      <c r="AF36" s="23">
        <v>85841.073722000016</v>
      </c>
      <c r="AG36" s="21">
        <v>678107.5999999987</v>
      </c>
      <c r="AH36" s="22">
        <v>113284.65565599993</v>
      </c>
      <c r="AI36" s="23">
        <v>88656.040560999914</v>
      </c>
      <c r="AJ36" s="21">
        <v>687036.60000000009</v>
      </c>
      <c r="AK36" s="22">
        <v>114776.33439600005</v>
      </c>
      <c r="AL36" s="23">
        <v>89130.689426000055</v>
      </c>
      <c r="AM36" s="21">
        <v>659373.69999999984</v>
      </c>
      <c r="AN36" s="22">
        <v>110154.97032199972</v>
      </c>
      <c r="AO36" s="23">
        <v>85237.650018999877</v>
      </c>
      <c r="AP36" s="174">
        <v>723987.59999999986</v>
      </c>
      <c r="AQ36" s="14">
        <v>120949.36845599969</v>
      </c>
      <c r="AR36" s="15">
        <v>96644.13625700002</v>
      </c>
      <c r="AS36" s="174">
        <v>692817.90000000014</v>
      </c>
      <c r="AT36" s="14">
        <v>115742.15837399977</v>
      </c>
      <c r="AU36" s="15">
        <v>91538.546648999953</v>
      </c>
      <c r="AV36" s="174">
        <v>646585.50000000931</v>
      </c>
      <c r="AW36" s="14">
        <v>108018.57363000143</v>
      </c>
      <c r="AX36" s="15">
        <v>86893.952409001213</v>
      </c>
    </row>
    <row r="37" spans="1:50" x14ac:dyDescent="0.25">
      <c r="A37" s="7">
        <v>34</v>
      </c>
      <c r="B37" s="60" t="s">
        <v>632</v>
      </c>
      <c r="C37" s="55">
        <v>187</v>
      </c>
      <c r="D37" s="90">
        <v>1.05</v>
      </c>
      <c r="E37" s="90" t="s">
        <v>367</v>
      </c>
      <c r="F37" s="73">
        <v>39360</v>
      </c>
      <c r="G37" s="73">
        <v>39387</v>
      </c>
      <c r="H37" s="92" t="s">
        <v>392</v>
      </c>
      <c r="I37" s="69">
        <f t="shared" ref="I37:I60" si="10">O37+R37+U37+X37+AA37+AD37+AG37+AJ37+AM37+AP37+AS37+AV37</f>
        <v>3259262.9800000009</v>
      </c>
      <c r="J37" s="18">
        <f t="shared" ref="J37:J60" si="11">P37+S37+V37+Y37+AB37+AE37+AH37+AK37+AN37+AQ37+AT37+AW37</f>
        <v>600694.14713879989</v>
      </c>
      <c r="K37" s="19">
        <f t="shared" si="2"/>
        <v>0.18430367565454928</v>
      </c>
      <c r="L37" s="20">
        <f t="shared" ref="L37:L60" si="12">Q37+T37+W37+Z37+AC37+AF37+AI37+AL37+AO37+AR37+AU37+AX37</f>
        <v>486811.84817760019</v>
      </c>
      <c r="M37" s="131">
        <v>60069.420000000006</v>
      </c>
      <c r="N37" s="128">
        <f t="shared" si="4"/>
        <v>426742.4281776002</v>
      </c>
      <c r="O37" s="21">
        <v>233091.19999999984</v>
      </c>
      <c r="P37" s="22">
        <v>45354.885696000041</v>
      </c>
      <c r="Q37" s="23">
        <v>37154.866016000029</v>
      </c>
      <c r="R37" s="21">
        <v>203304.40000000023</v>
      </c>
      <c r="S37" s="22">
        <v>39558.970152000067</v>
      </c>
      <c r="T37" s="23">
        <v>32156.174752000035</v>
      </c>
      <c r="U37" s="21">
        <v>209101.20000000013</v>
      </c>
      <c r="V37" s="22">
        <v>40686.911496000059</v>
      </c>
      <c r="W37" s="23">
        <v>34287.738521999985</v>
      </c>
      <c r="X37" s="21">
        <v>198276.79999999976</v>
      </c>
      <c r="Y37" s="22">
        <v>38580.699744000005</v>
      </c>
      <c r="Z37" s="23">
        <v>32330.402448000001</v>
      </c>
      <c r="AA37" s="21">
        <v>236538.8000000001</v>
      </c>
      <c r="AB37" s="22">
        <v>46025.719703999952</v>
      </c>
      <c r="AC37" s="23">
        <v>38336.731485999968</v>
      </c>
      <c r="AD37" s="21">
        <v>299934.79999999981</v>
      </c>
      <c r="AE37" s="22">
        <v>58361.313383999994</v>
      </c>
      <c r="AF37" s="23">
        <v>46884.675626000011</v>
      </c>
      <c r="AG37" s="21">
        <v>323592.00000000006</v>
      </c>
      <c r="AH37" s="22">
        <v>62964.53136000011</v>
      </c>
      <c r="AI37" s="23">
        <v>51226.780465999975</v>
      </c>
      <c r="AJ37" s="21">
        <v>333963.20000000019</v>
      </c>
      <c r="AK37" s="22">
        <v>64982.559455999981</v>
      </c>
      <c r="AL37" s="23">
        <v>52517.370672000055</v>
      </c>
      <c r="AM37" s="21">
        <v>317547.40000000002</v>
      </c>
      <c r="AN37" s="22">
        <v>61788.373092000082</v>
      </c>
      <c r="AO37" s="23">
        <v>49823.250938000092</v>
      </c>
      <c r="AP37" s="174">
        <v>320100.20000000024</v>
      </c>
      <c r="AQ37" s="14">
        <v>51513.854587999878</v>
      </c>
      <c r="AR37" s="15">
        <v>40759.941267000024</v>
      </c>
      <c r="AS37" s="174">
        <v>295832.80000000028</v>
      </c>
      <c r="AT37" s="14">
        <v>46049.33364799984</v>
      </c>
      <c r="AU37" s="15">
        <v>35771.529273999993</v>
      </c>
      <c r="AV37" s="174">
        <v>287980.18</v>
      </c>
      <c r="AW37" s="14">
        <v>44826.994818799918</v>
      </c>
      <c r="AX37" s="15">
        <v>35562.386710600003</v>
      </c>
    </row>
    <row r="38" spans="1:50" x14ac:dyDescent="0.25">
      <c r="A38" s="7">
        <v>35</v>
      </c>
      <c r="B38" s="60" t="s">
        <v>38</v>
      </c>
      <c r="C38" s="55">
        <v>361</v>
      </c>
      <c r="D38" s="90">
        <v>0.5</v>
      </c>
      <c r="E38" s="90" t="s">
        <v>367</v>
      </c>
      <c r="F38" s="73">
        <v>40382</v>
      </c>
      <c r="G38" s="73">
        <v>40382</v>
      </c>
      <c r="H38" s="92" t="s">
        <v>393</v>
      </c>
      <c r="I38" s="69">
        <f t="shared" si="10"/>
        <v>3999086.2799999965</v>
      </c>
      <c r="J38" s="18">
        <f t="shared" si="11"/>
        <v>814475.80265639955</v>
      </c>
      <c r="K38" s="19">
        <f t="shared" si="2"/>
        <v>0.20366547396831866</v>
      </c>
      <c r="L38" s="20">
        <f t="shared" si="12"/>
        <v>674822.35526820016</v>
      </c>
      <c r="M38" s="131">
        <v>40723.79</v>
      </c>
      <c r="N38" s="128">
        <f t="shared" si="4"/>
        <v>634098.56526820012</v>
      </c>
      <c r="O38" s="21">
        <v>379853.09999999934</v>
      </c>
      <c r="P38" s="22">
        <v>77554.607426999923</v>
      </c>
      <c r="Q38" s="23">
        <v>64209.544486800034</v>
      </c>
      <c r="R38" s="21">
        <v>342620.33999999822</v>
      </c>
      <c r="S38" s="22">
        <v>69952.794817799877</v>
      </c>
      <c r="T38" s="23">
        <v>57526.694355600033</v>
      </c>
      <c r="U38" s="21">
        <v>354293.58000000077</v>
      </c>
      <c r="V38" s="22">
        <v>72336.120228600063</v>
      </c>
      <c r="W38" s="23">
        <v>61423.419001199938</v>
      </c>
      <c r="X38" s="21">
        <v>364744.37999999995</v>
      </c>
      <c r="Y38" s="22">
        <v>74469.860064599867</v>
      </c>
      <c r="Z38" s="23">
        <v>63012.296921400048</v>
      </c>
      <c r="AA38" s="21">
        <v>375654.83999999892</v>
      </c>
      <c r="AB38" s="22">
        <v>76697.448682799964</v>
      </c>
      <c r="AC38" s="23">
        <v>64536.251737799997</v>
      </c>
      <c r="AD38" s="21">
        <v>357755.88</v>
      </c>
      <c r="AE38" s="22">
        <v>73043.018019599971</v>
      </c>
      <c r="AF38" s="23">
        <v>59212.999269600004</v>
      </c>
      <c r="AG38" s="21">
        <v>361052.87999999971</v>
      </c>
      <c r="AH38" s="22">
        <v>73716.166509600007</v>
      </c>
      <c r="AI38" s="23">
        <v>60549.837494999971</v>
      </c>
      <c r="AJ38" s="21">
        <v>366566.09999999974</v>
      </c>
      <c r="AK38" s="22">
        <v>74841.800637000051</v>
      </c>
      <c r="AL38" s="23">
        <v>61202.409801000009</v>
      </c>
      <c r="AM38" s="21">
        <v>333410.94000000053</v>
      </c>
      <c r="AN38" s="22">
        <v>67459.035490199982</v>
      </c>
      <c r="AO38" s="23">
        <v>54932.450092200022</v>
      </c>
      <c r="AP38" s="174">
        <v>249160.01999999944</v>
      </c>
      <c r="AQ38" s="14">
        <v>50412.546846599937</v>
      </c>
      <c r="AR38" s="15">
        <v>41982.287151600016</v>
      </c>
      <c r="AS38" s="174">
        <v>332233.91999999987</v>
      </c>
      <c r="AT38" s="14">
        <v>67220.889033599989</v>
      </c>
      <c r="AU38" s="15">
        <v>55670.893787399975</v>
      </c>
      <c r="AV38" s="174">
        <v>181740.29999999987</v>
      </c>
      <c r="AW38" s="14">
        <v>36771.514898999994</v>
      </c>
      <c r="AX38" s="15">
        <v>30563.271168600011</v>
      </c>
    </row>
    <row r="39" spans="1:50" x14ac:dyDescent="0.25">
      <c r="A39" s="16">
        <v>36</v>
      </c>
      <c r="B39" s="60" t="s">
        <v>39</v>
      </c>
      <c r="C39" s="55">
        <v>198</v>
      </c>
      <c r="D39" s="90">
        <v>0.79500000000000004</v>
      </c>
      <c r="E39" s="90" t="s">
        <v>367</v>
      </c>
      <c r="F39" s="73">
        <v>40191</v>
      </c>
      <c r="G39" s="73">
        <v>40191</v>
      </c>
      <c r="H39" s="92" t="s">
        <v>682</v>
      </c>
      <c r="I39" s="69">
        <f t="shared" si="10"/>
        <v>5655079.5</v>
      </c>
      <c r="J39" s="18">
        <f t="shared" si="11"/>
        <v>1117863.1844800005</v>
      </c>
      <c r="K39" s="19">
        <f t="shared" si="2"/>
        <v>0.19767417672554391</v>
      </c>
      <c r="L39" s="20">
        <f t="shared" si="12"/>
        <v>922460.60277624999</v>
      </c>
      <c r="M39" s="131">
        <v>80419.740000000005</v>
      </c>
      <c r="N39" s="128">
        <f t="shared" si="4"/>
        <v>842040.86277625</v>
      </c>
      <c r="O39" s="21">
        <v>498460.25</v>
      </c>
      <c r="P39" s="22">
        <v>100459.67878499989</v>
      </c>
      <c r="Q39" s="23">
        <v>83102.027214999951</v>
      </c>
      <c r="R39" s="21">
        <v>467970.75</v>
      </c>
      <c r="S39" s="22">
        <v>94314.824955000149</v>
      </c>
      <c r="T39" s="23">
        <v>77396.921145000073</v>
      </c>
      <c r="U39" s="21">
        <v>513195.75</v>
      </c>
      <c r="V39" s="22">
        <v>103429.47145500011</v>
      </c>
      <c r="W39" s="23">
        <v>87728.97309250012</v>
      </c>
      <c r="X39" s="21">
        <v>500340.25</v>
      </c>
      <c r="Y39" s="22">
        <v>100838.57398500013</v>
      </c>
      <c r="Z39" s="23">
        <v>85238.577075000067</v>
      </c>
      <c r="AA39" s="21">
        <v>512170.25</v>
      </c>
      <c r="AB39" s="22">
        <v>103222.79218499985</v>
      </c>
      <c r="AC39" s="23">
        <v>86589.631372499949</v>
      </c>
      <c r="AD39" s="21">
        <v>498779.5</v>
      </c>
      <c r="AE39" s="22">
        <v>100524.02042999995</v>
      </c>
      <c r="AF39" s="23">
        <v>81479.444962499925</v>
      </c>
      <c r="AG39" s="21">
        <v>537554</v>
      </c>
      <c r="AH39" s="22">
        <v>108338.63315999998</v>
      </c>
      <c r="AI39" s="23">
        <v>88983.753930000137</v>
      </c>
      <c r="AJ39" s="21">
        <v>445871</v>
      </c>
      <c r="AK39" s="22">
        <v>85277.287459999978</v>
      </c>
      <c r="AL39" s="23">
        <v>68557.943559999971</v>
      </c>
      <c r="AM39" s="21">
        <v>396578.5</v>
      </c>
      <c r="AN39" s="22">
        <v>75849.603910000136</v>
      </c>
      <c r="AO39" s="23">
        <v>61009.814984999975</v>
      </c>
      <c r="AP39" s="174">
        <v>418269.5</v>
      </c>
      <c r="AQ39" s="14">
        <v>79998.224569999991</v>
      </c>
      <c r="AR39" s="15">
        <v>65848.968766249978</v>
      </c>
      <c r="AS39" s="174">
        <v>432471.5</v>
      </c>
      <c r="AT39" s="14">
        <v>82714.499090000056</v>
      </c>
      <c r="AU39" s="15">
        <v>67623.69381750004</v>
      </c>
      <c r="AV39" s="174">
        <v>433418.25</v>
      </c>
      <c r="AW39" s="14">
        <v>82895.574495000081</v>
      </c>
      <c r="AX39" s="15">
        <v>68900.85285499999</v>
      </c>
    </row>
    <row r="40" spans="1:50" x14ac:dyDescent="0.25">
      <c r="A40" s="7">
        <v>37</v>
      </c>
      <c r="B40" s="60" t="s">
        <v>40</v>
      </c>
      <c r="C40" s="55">
        <v>206</v>
      </c>
      <c r="D40" s="90">
        <v>0.25</v>
      </c>
      <c r="E40" s="90" t="s">
        <v>367</v>
      </c>
      <c r="F40" s="73">
        <v>40526</v>
      </c>
      <c r="G40" s="73">
        <v>40526</v>
      </c>
      <c r="H40" s="92" t="s">
        <v>394</v>
      </c>
      <c r="I40" s="69">
        <f t="shared" si="10"/>
        <v>1149989.7088000004</v>
      </c>
      <c r="J40" s="18">
        <f t="shared" si="11"/>
        <v>244522.31178214398</v>
      </c>
      <c r="K40" s="19">
        <f t="shared" si="2"/>
        <v>0.2126299999999999</v>
      </c>
      <c r="L40" s="20">
        <f t="shared" si="12"/>
        <v>204560.61814483601</v>
      </c>
      <c r="M40" s="131">
        <v>24452.230000000003</v>
      </c>
      <c r="N40" s="128">
        <f t="shared" si="4"/>
        <v>180108.388144836</v>
      </c>
      <c r="O40" s="21">
        <v>79578.99279999992</v>
      </c>
      <c r="P40" s="22">
        <v>16920.881239064001</v>
      </c>
      <c r="Q40" s="23">
        <v>14117.518342528008</v>
      </c>
      <c r="R40" s="21">
        <v>82438.823200000072</v>
      </c>
      <c r="S40" s="22">
        <v>17528.966977016014</v>
      </c>
      <c r="T40" s="23">
        <v>14541.591969935995</v>
      </c>
      <c r="U40" s="21">
        <v>90718.680000000037</v>
      </c>
      <c r="V40" s="22">
        <v>19289.512928399981</v>
      </c>
      <c r="W40" s="23">
        <v>16503.110203903983</v>
      </c>
      <c r="X40" s="21">
        <v>80626.64</v>
      </c>
      <c r="Y40" s="22">
        <v>17143.642463199998</v>
      </c>
      <c r="Z40" s="23">
        <v>14635.103067544007</v>
      </c>
      <c r="AA40" s="21">
        <v>90901.156800000026</v>
      </c>
      <c r="AB40" s="22">
        <v>19328.312970383995</v>
      </c>
      <c r="AC40" s="23">
        <v>16393.629021871988</v>
      </c>
      <c r="AD40" s="21">
        <v>97897.403199999928</v>
      </c>
      <c r="AE40" s="22">
        <v>20815.924842415985</v>
      </c>
      <c r="AF40" s="23">
        <v>17003.919987351994</v>
      </c>
      <c r="AG40" s="21">
        <v>95366.115200000044</v>
      </c>
      <c r="AH40" s="22">
        <v>20277.697074976011</v>
      </c>
      <c r="AI40" s="23">
        <v>16852.453751391997</v>
      </c>
      <c r="AJ40" s="21">
        <v>111625.82800000002</v>
      </c>
      <c r="AK40" s="22">
        <v>23734.999807639993</v>
      </c>
      <c r="AL40" s="23">
        <v>19580.041328232001</v>
      </c>
      <c r="AM40" s="21">
        <v>122535.74480000006</v>
      </c>
      <c r="AN40" s="22">
        <v>26054.775416823999</v>
      </c>
      <c r="AO40" s="23">
        <v>21455.301933016017</v>
      </c>
      <c r="AP40" s="174">
        <v>111906.2472000001</v>
      </c>
      <c r="AQ40" s="14">
        <v>23794.625342135998</v>
      </c>
      <c r="AR40" s="15">
        <v>20057.219791644009</v>
      </c>
      <c r="AS40" s="174">
        <v>87999.354399999967</v>
      </c>
      <c r="AT40" s="14">
        <v>18711.302726071994</v>
      </c>
      <c r="AU40" s="15">
        <v>15684.698151751991</v>
      </c>
      <c r="AV40" s="174">
        <v>98394.723200000037</v>
      </c>
      <c r="AW40" s="14">
        <v>20921.669994016</v>
      </c>
      <c r="AX40" s="15">
        <v>17736.03059566399</v>
      </c>
    </row>
    <row r="41" spans="1:50" x14ac:dyDescent="0.25">
      <c r="A41" s="7">
        <v>38</v>
      </c>
      <c r="B41" s="60" t="s">
        <v>41</v>
      </c>
      <c r="C41" s="55">
        <v>227</v>
      </c>
      <c r="D41" s="90">
        <v>0.99</v>
      </c>
      <c r="E41" s="90" t="s">
        <v>367</v>
      </c>
      <c r="F41" s="73">
        <v>40963</v>
      </c>
      <c r="G41" s="73">
        <v>40963</v>
      </c>
      <c r="H41" s="92" t="s">
        <v>395</v>
      </c>
      <c r="I41" s="69">
        <f t="shared" si="10"/>
        <v>7790901.2999999998</v>
      </c>
      <c r="J41" s="18">
        <f t="shared" si="11"/>
        <v>1545247.3638419998</v>
      </c>
      <c r="K41" s="19">
        <f t="shared" si="2"/>
        <v>0.19833999999999999</v>
      </c>
      <c r="L41" s="20">
        <f t="shared" si="12"/>
        <v>1275705.109829</v>
      </c>
      <c r="M41" s="131">
        <v>154524.73999999996</v>
      </c>
      <c r="N41" s="128">
        <f t="shared" si="4"/>
        <v>1121180.369829</v>
      </c>
      <c r="O41" s="21">
        <v>669997.49999999977</v>
      </c>
      <c r="P41" s="22">
        <v>132887.30415000004</v>
      </c>
      <c r="Q41" s="23">
        <v>109412.36096399995</v>
      </c>
      <c r="R41" s="21">
        <v>622995.30000000133</v>
      </c>
      <c r="S41" s="22">
        <v>123564.88780199997</v>
      </c>
      <c r="T41" s="23">
        <v>100995.50554599996</v>
      </c>
      <c r="U41" s="21">
        <v>676691</v>
      </c>
      <c r="V41" s="22">
        <v>134214.89294000008</v>
      </c>
      <c r="W41" s="23">
        <v>113570.93581100012</v>
      </c>
      <c r="X41" s="21">
        <v>645848.00000000012</v>
      </c>
      <c r="Y41" s="22">
        <v>128097.49232000006</v>
      </c>
      <c r="Z41" s="23">
        <v>107851.65196200009</v>
      </c>
      <c r="AA41" s="21">
        <v>652796.19999999891</v>
      </c>
      <c r="AB41" s="22">
        <v>129475.59830800002</v>
      </c>
      <c r="AC41" s="23">
        <v>108402.35234600006</v>
      </c>
      <c r="AD41" s="21">
        <v>643937.20000000077</v>
      </c>
      <c r="AE41" s="22">
        <v>127718.50424800003</v>
      </c>
      <c r="AF41" s="23">
        <v>103045.81520599991</v>
      </c>
      <c r="AG41" s="21">
        <v>659158.90000000026</v>
      </c>
      <c r="AH41" s="22">
        <v>130737.57622599993</v>
      </c>
      <c r="AI41" s="23">
        <v>106840.68626699994</v>
      </c>
      <c r="AJ41" s="21">
        <v>655364.39999999956</v>
      </c>
      <c r="AK41" s="22">
        <v>129984.97509599988</v>
      </c>
      <c r="AL41" s="23">
        <v>105512.2157150001</v>
      </c>
      <c r="AM41" s="21">
        <v>636866.39999999967</v>
      </c>
      <c r="AN41" s="22">
        <v>126316.08177600008</v>
      </c>
      <c r="AO41" s="23">
        <v>102375.45669700012</v>
      </c>
      <c r="AP41" s="174">
        <v>663780.99999999919</v>
      </c>
      <c r="AQ41" s="14">
        <v>131654.32353999987</v>
      </c>
      <c r="AR41" s="15">
        <v>109291.76072799995</v>
      </c>
      <c r="AS41" s="174">
        <v>603918.10000000033</v>
      </c>
      <c r="AT41" s="14">
        <v>119781.11595399999</v>
      </c>
      <c r="AU41" s="15">
        <v>98781.24394700001</v>
      </c>
      <c r="AV41" s="174">
        <v>659547.30000000063</v>
      </c>
      <c r="AW41" s="14">
        <v>130814.61148199999</v>
      </c>
      <c r="AX41" s="15">
        <v>109625.12463999997</v>
      </c>
    </row>
    <row r="42" spans="1:50" x14ac:dyDescent="0.25">
      <c r="A42" s="16">
        <v>39</v>
      </c>
      <c r="B42" s="60" t="s">
        <v>633</v>
      </c>
      <c r="C42" s="55">
        <v>230</v>
      </c>
      <c r="D42" s="90">
        <v>1.998</v>
      </c>
      <c r="E42" s="90" t="s">
        <v>367</v>
      </c>
      <c r="F42" s="73">
        <v>40821</v>
      </c>
      <c r="G42" s="73">
        <v>40821</v>
      </c>
      <c r="H42" s="92" t="s">
        <v>396</v>
      </c>
      <c r="I42" s="69">
        <f t="shared" si="10"/>
        <v>12432134.530000001</v>
      </c>
      <c r="J42" s="18">
        <f t="shared" si="11"/>
        <v>2355889.4934350001</v>
      </c>
      <c r="K42" s="19">
        <f t="shared" si="2"/>
        <v>0.18949999999999997</v>
      </c>
      <c r="L42" s="20">
        <f t="shared" si="12"/>
        <v>1928041.6167519998</v>
      </c>
      <c r="M42" s="131">
        <v>235588.96999999997</v>
      </c>
      <c r="N42" s="128">
        <f t="shared" si="4"/>
        <v>1692452.6467519999</v>
      </c>
      <c r="O42" s="21">
        <v>782461.68999999855</v>
      </c>
      <c r="P42" s="22">
        <v>148276.4902550003</v>
      </c>
      <c r="Q42" s="23">
        <v>120570.35540270008</v>
      </c>
      <c r="R42" s="21">
        <v>1118570.1700000009</v>
      </c>
      <c r="S42" s="22">
        <v>211969.047215</v>
      </c>
      <c r="T42" s="23">
        <v>171439.84365049991</v>
      </c>
      <c r="U42" s="21">
        <v>1280838.8799999994</v>
      </c>
      <c r="V42" s="22">
        <v>242718.96776000012</v>
      </c>
      <c r="W42" s="23">
        <v>203495.96244820004</v>
      </c>
      <c r="X42" s="21">
        <v>1127649.4499999983</v>
      </c>
      <c r="Y42" s="22">
        <v>213689.57077500026</v>
      </c>
      <c r="Z42" s="23">
        <v>178207.20774619986</v>
      </c>
      <c r="AA42" s="21">
        <v>1115708.0000000005</v>
      </c>
      <c r="AB42" s="22">
        <v>211426.66599999997</v>
      </c>
      <c r="AC42" s="23">
        <v>175594.42906980001</v>
      </c>
      <c r="AD42" s="21">
        <v>1159945.9200000006</v>
      </c>
      <c r="AE42" s="22">
        <v>219809.75184000007</v>
      </c>
      <c r="AF42" s="23">
        <v>175474.56473819999</v>
      </c>
      <c r="AG42" s="21">
        <v>1096743.0600000003</v>
      </c>
      <c r="AH42" s="22">
        <v>207832.80986999976</v>
      </c>
      <c r="AI42" s="23">
        <v>168367.47384380002</v>
      </c>
      <c r="AJ42" s="21">
        <v>776745.20000000019</v>
      </c>
      <c r="AK42" s="22">
        <v>147193.21540000002</v>
      </c>
      <c r="AL42" s="23">
        <v>118249.39905639974</v>
      </c>
      <c r="AM42" s="21">
        <v>866317.179999999</v>
      </c>
      <c r="AN42" s="22">
        <v>164167.10560999991</v>
      </c>
      <c r="AO42" s="23">
        <v>131562.71481760003</v>
      </c>
      <c r="AP42" s="174">
        <v>972780.96000000066</v>
      </c>
      <c r="AQ42" s="14">
        <v>184341.99191999985</v>
      </c>
      <c r="AR42" s="15">
        <v>151936.24491120002</v>
      </c>
      <c r="AS42" s="174">
        <v>1005380.9200000006</v>
      </c>
      <c r="AT42" s="14">
        <v>190519.68434000012</v>
      </c>
      <c r="AU42" s="15">
        <v>155580.12216040009</v>
      </c>
      <c r="AV42" s="174">
        <v>1128993.1000000024</v>
      </c>
      <c r="AW42" s="14">
        <v>213944.19244999951</v>
      </c>
      <c r="AX42" s="15">
        <v>177563.29890700011</v>
      </c>
    </row>
    <row r="43" spans="1:50" x14ac:dyDescent="0.25">
      <c r="A43" s="7">
        <v>40</v>
      </c>
      <c r="B43" s="60" t="s">
        <v>42</v>
      </c>
      <c r="C43" s="55">
        <v>385</v>
      </c>
      <c r="D43" s="78">
        <v>0.5</v>
      </c>
      <c r="E43" s="78" t="s">
        <v>292</v>
      </c>
      <c r="F43" s="80">
        <v>41962</v>
      </c>
      <c r="G43" s="80">
        <v>41962</v>
      </c>
      <c r="H43" s="94" t="s">
        <v>605</v>
      </c>
      <c r="I43" s="69">
        <f t="shared" si="10"/>
        <v>3829984.7</v>
      </c>
      <c r="J43" s="18">
        <f t="shared" si="11"/>
        <v>624345.68095599965</v>
      </c>
      <c r="K43" s="19">
        <f t="shared" si="2"/>
        <v>0.16301518931811912</v>
      </c>
      <c r="L43" s="20">
        <f t="shared" si="12"/>
        <v>491980.91421350004</v>
      </c>
      <c r="M43" s="131">
        <v>33925.49</v>
      </c>
      <c r="N43" s="128">
        <f t="shared" si="4"/>
        <v>458055.42421350005</v>
      </c>
      <c r="O43" s="21">
        <v>328749.3000000001</v>
      </c>
      <c r="P43" s="22">
        <v>45472.603175999946</v>
      </c>
      <c r="Q43" s="23">
        <v>33996.446959499997</v>
      </c>
      <c r="R43" s="21">
        <v>308285.54999999929</v>
      </c>
      <c r="S43" s="22">
        <v>46097.938291500024</v>
      </c>
      <c r="T43" s="23">
        <v>34934.614479000003</v>
      </c>
      <c r="U43" s="21">
        <v>351554.79999999987</v>
      </c>
      <c r="V43" s="22">
        <v>52567.989243999997</v>
      </c>
      <c r="W43" s="23">
        <v>41778.497962499998</v>
      </c>
      <c r="X43" s="21">
        <v>322031.2000000003</v>
      </c>
      <c r="Y43" s="22">
        <v>46952.148959999984</v>
      </c>
      <c r="Z43" s="23">
        <v>36892.032372999995</v>
      </c>
      <c r="AA43" s="21">
        <v>323167.45</v>
      </c>
      <c r="AB43" s="22">
        <v>55575.106376499949</v>
      </c>
      <c r="AC43" s="23">
        <v>45105.566927000014</v>
      </c>
      <c r="AD43" s="21">
        <v>314718.65000000002</v>
      </c>
      <c r="AE43" s="22">
        <v>54122.166240499915</v>
      </c>
      <c r="AF43" s="23">
        <v>42069.635036500018</v>
      </c>
      <c r="AG43" s="21">
        <v>301759.60000000003</v>
      </c>
      <c r="AH43" s="22">
        <v>51893.598412000007</v>
      </c>
      <c r="AI43" s="23">
        <v>41044.58178049999</v>
      </c>
      <c r="AJ43" s="21">
        <v>330961.04999999993</v>
      </c>
      <c r="AK43" s="22">
        <v>56915.371768499848</v>
      </c>
      <c r="AL43" s="23">
        <v>44587.747792000002</v>
      </c>
      <c r="AM43" s="21">
        <v>314960.6999999999</v>
      </c>
      <c r="AN43" s="22">
        <v>54163.791579000012</v>
      </c>
      <c r="AO43" s="23">
        <v>42331.162545999963</v>
      </c>
      <c r="AP43" s="174">
        <v>314382.85000000038</v>
      </c>
      <c r="AQ43" s="14">
        <v>54064.418714500061</v>
      </c>
      <c r="AR43" s="15">
        <v>43500.145291000001</v>
      </c>
      <c r="AS43" s="174">
        <v>306973.4000000002</v>
      </c>
      <c r="AT43" s="14">
        <v>52790.215597999966</v>
      </c>
      <c r="AU43" s="15">
        <v>42103.693113000023</v>
      </c>
      <c r="AV43" s="174">
        <v>312440.15000000008</v>
      </c>
      <c r="AW43" s="14">
        <v>53730.332595499975</v>
      </c>
      <c r="AX43" s="15">
        <v>43636.789953499974</v>
      </c>
    </row>
    <row r="44" spans="1:50" x14ac:dyDescent="0.25">
      <c r="A44" s="7">
        <v>41</v>
      </c>
      <c r="B44" s="60" t="s">
        <v>634</v>
      </c>
      <c r="C44" s="55">
        <v>235</v>
      </c>
      <c r="D44" s="90">
        <v>2.4</v>
      </c>
      <c r="E44" s="90" t="s">
        <v>292</v>
      </c>
      <c r="F44" s="73">
        <v>41172</v>
      </c>
      <c r="G44" s="73">
        <v>41207</v>
      </c>
      <c r="H44" s="92" t="s">
        <v>397</v>
      </c>
      <c r="I44" s="69">
        <f t="shared" si="10"/>
        <v>16479506.400000004</v>
      </c>
      <c r="J44" s="18">
        <f t="shared" si="11"/>
        <v>2296542.5022495994</v>
      </c>
      <c r="K44" s="19">
        <f t="shared" si="2"/>
        <v>0.13935748113484753</v>
      </c>
      <c r="L44" s="20">
        <f t="shared" si="12"/>
        <v>1724586.2786624001</v>
      </c>
      <c r="M44" s="131">
        <v>114827.11000000002</v>
      </c>
      <c r="N44" s="128">
        <f t="shared" si="4"/>
        <v>1609759.1686624</v>
      </c>
      <c r="O44" s="21">
        <v>1385259.6799999995</v>
      </c>
      <c r="P44" s="22">
        <v>161881.44620479998</v>
      </c>
      <c r="Q44" s="23">
        <v>113281.82338879997</v>
      </c>
      <c r="R44" s="21">
        <v>1382792.4799999981</v>
      </c>
      <c r="S44" s="22">
        <v>175752.92420800013</v>
      </c>
      <c r="T44" s="23">
        <v>125563.53296800019</v>
      </c>
      <c r="U44" s="21">
        <v>1487284.320000001</v>
      </c>
      <c r="V44" s="22">
        <v>189033.83707200008</v>
      </c>
      <c r="W44" s="23">
        <v>143432.05076320004</v>
      </c>
      <c r="X44" s="21">
        <v>1434767.5200000005</v>
      </c>
      <c r="Y44" s="22">
        <v>177466.39454879967</v>
      </c>
      <c r="Z44" s="23">
        <v>132362.36858559991</v>
      </c>
      <c r="AA44" s="21">
        <v>1290429.2800000012</v>
      </c>
      <c r="AB44" s="22">
        <v>190454.45743519985</v>
      </c>
      <c r="AC44" s="23">
        <v>149089.01365760007</v>
      </c>
      <c r="AD44" s="21">
        <v>1297322.8799999999</v>
      </c>
      <c r="AE44" s="22">
        <v>191471.88385919988</v>
      </c>
      <c r="AF44" s="23">
        <v>142089.58877920004</v>
      </c>
      <c r="AG44" s="21">
        <v>1497076.1599999997</v>
      </c>
      <c r="AH44" s="22">
        <v>220953.4704544002</v>
      </c>
      <c r="AI44" s="23">
        <v>166921.11921440007</v>
      </c>
      <c r="AJ44" s="21">
        <v>1589721.2800000003</v>
      </c>
      <c r="AK44" s="22">
        <v>234626.96371520005</v>
      </c>
      <c r="AL44" s="23">
        <v>175459.52366720009</v>
      </c>
      <c r="AM44" s="21">
        <v>1576161.4400000013</v>
      </c>
      <c r="AN44" s="22">
        <v>232625.66692959989</v>
      </c>
      <c r="AO44" s="23">
        <v>173238.92616639982</v>
      </c>
      <c r="AP44" s="174">
        <v>1459543.8400000008</v>
      </c>
      <c r="AQ44" s="14">
        <v>215414.07534559999</v>
      </c>
      <c r="AR44" s="15">
        <v>166462.21686399984</v>
      </c>
      <c r="AS44" s="174">
        <v>1318302.5600000003</v>
      </c>
      <c r="AT44" s="14">
        <v>194568.27483039995</v>
      </c>
      <c r="AU44" s="15">
        <v>148899.52919840009</v>
      </c>
      <c r="AV44" s="174">
        <v>760844.9600000002</v>
      </c>
      <c r="AW44" s="14">
        <v>112293.10764639995</v>
      </c>
      <c r="AX44" s="15">
        <v>87786.58540960004</v>
      </c>
    </row>
    <row r="45" spans="1:50" x14ac:dyDescent="0.25">
      <c r="A45" s="16">
        <v>42</v>
      </c>
      <c r="B45" s="60" t="s">
        <v>43</v>
      </c>
      <c r="C45" s="55">
        <v>241</v>
      </c>
      <c r="D45" s="90">
        <v>0.81499999999999995</v>
      </c>
      <c r="E45" s="90" t="s">
        <v>292</v>
      </c>
      <c r="F45" s="73">
        <v>41344</v>
      </c>
      <c r="G45" s="73">
        <v>41346</v>
      </c>
      <c r="H45" s="92" t="s">
        <v>398</v>
      </c>
      <c r="I45" s="69">
        <f t="shared" si="10"/>
        <v>6007282.3800000008</v>
      </c>
      <c r="J45" s="18">
        <f t="shared" si="11"/>
        <v>951175.97220799979</v>
      </c>
      <c r="K45" s="19">
        <f t="shared" si="2"/>
        <v>0.15833715015207919</v>
      </c>
      <c r="L45" s="20">
        <f>Q45+T45+W45+Z45+AC45+AF45+AI45+AL45+AO45+AR45+AU45+AX45</f>
        <v>743627.84985749959</v>
      </c>
      <c r="M45" s="131">
        <v>95117.61</v>
      </c>
      <c r="N45" s="128">
        <f t="shared" si="4"/>
        <v>648510.2398574996</v>
      </c>
      <c r="O45" s="24">
        <v>527449.21999999986</v>
      </c>
      <c r="P45" s="25">
        <v>70873.351691399963</v>
      </c>
      <c r="Q45" s="26">
        <v>52296.719313199996</v>
      </c>
      <c r="R45" s="24">
        <v>494219.95999999996</v>
      </c>
      <c r="S45" s="25">
        <v>71790.391389599987</v>
      </c>
      <c r="T45" s="26">
        <v>53858.867690200008</v>
      </c>
      <c r="U45" s="24">
        <v>544248.02000000048</v>
      </c>
      <c r="V45" s="25">
        <v>79057.467385199969</v>
      </c>
      <c r="W45" s="26">
        <v>62379.386489000011</v>
      </c>
      <c r="X45" s="24">
        <v>492320.30000000034</v>
      </c>
      <c r="Y45" s="25">
        <v>69727.324088999958</v>
      </c>
      <c r="Z45" s="26">
        <v>54219.159836799976</v>
      </c>
      <c r="AA45" s="24">
        <v>525968.97999999963</v>
      </c>
      <c r="AB45" s="25">
        <v>87868.377798800007</v>
      </c>
      <c r="AC45" s="26">
        <v>70910.714856399863</v>
      </c>
      <c r="AD45" s="24">
        <v>489567.78000000049</v>
      </c>
      <c r="AE45" s="25">
        <v>81787.193326800028</v>
      </c>
      <c r="AF45" s="26">
        <v>63023.9230188</v>
      </c>
      <c r="AG45" s="24">
        <v>530060.80000000016</v>
      </c>
      <c r="AH45" s="25">
        <v>88551.957248000006</v>
      </c>
      <c r="AI45" s="26">
        <v>69377.347270599959</v>
      </c>
      <c r="AJ45" s="24">
        <v>456779.59999999963</v>
      </c>
      <c r="AK45" s="25">
        <v>76309.599976000041</v>
      </c>
      <c r="AL45" s="26">
        <v>59441.487787399936</v>
      </c>
      <c r="AM45" s="24">
        <v>468893.50000000006</v>
      </c>
      <c r="AN45" s="25">
        <v>78333.348109999919</v>
      </c>
      <c r="AO45" s="26">
        <v>60765.179357399989</v>
      </c>
      <c r="AP45" s="174">
        <v>493236.81999999977</v>
      </c>
      <c r="AQ45" s="14">
        <v>82400.143149200027</v>
      </c>
      <c r="AR45" s="15">
        <v>65833.068639699981</v>
      </c>
      <c r="AS45" s="174">
        <v>462715.82000000059</v>
      </c>
      <c r="AT45" s="14">
        <v>77301.304889200008</v>
      </c>
      <c r="AU45" s="15">
        <v>61121.954613999915</v>
      </c>
      <c r="AV45" s="174">
        <v>521821.57999999973</v>
      </c>
      <c r="AW45" s="14">
        <v>87175.513154799963</v>
      </c>
      <c r="AX45" s="15">
        <v>70400.040984000007</v>
      </c>
    </row>
    <row r="46" spans="1:50" x14ac:dyDescent="0.25">
      <c r="A46" s="7">
        <v>43</v>
      </c>
      <c r="B46" s="61" t="s">
        <v>44</v>
      </c>
      <c r="C46" s="160">
        <v>244</v>
      </c>
      <c r="D46" s="90">
        <v>1.998</v>
      </c>
      <c r="E46" s="90" t="s">
        <v>367</v>
      </c>
      <c r="F46" s="73">
        <v>40673</v>
      </c>
      <c r="G46" s="73">
        <v>40673</v>
      </c>
      <c r="H46" s="92" t="s">
        <v>399</v>
      </c>
      <c r="I46" s="69">
        <f t="shared" si="10"/>
        <v>11883899.699998993</v>
      </c>
      <c r="J46" s="18">
        <f t="shared" si="11"/>
        <v>2251998.9931498086</v>
      </c>
      <c r="K46" s="19">
        <f t="shared" si="2"/>
        <v>0.18949999999999995</v>
      </c>
      <c r="L46" s="20">
        <f t="shared" si="12"/>
        <v>1842257.8893451216</v>
      </c>
      <c r="M46" s="131">
        <v>225199.90000000002</v>
      </c>
      <c r="N46" s="128">
        <f t="shared" si="4"/>
        <v>1617057.9893451217</v>
      </c>
      <c r="O46" s="21">
        <v>1359991.2000000018</v>
      </c>
      <c r="P46" s="22">
        <v>257718.33239999958</v>
      </c>
      <c r="Q46" s="23">
        <v>210041.39236499972</v>
      </c>
      <c r="R46" s="21">
        <v>1162479.399999998</v>
      </c>
      <c r="S46" s="22">
        <v>220289.84629999998</v>
      </c>
      <c r="T46" s="23">
        <v>178440.22619200009</v>
      </c>
      <c r="U46" s="21">
        <v>1316876.8999989992</v>
      </c>
      <c r="V46" s="22">
        <v>249548.17254981052</v>
      </c>
      <c r="W46" s="23">
        <v>209331.03277812185</v>
      </c>
      <c r="X46" s="21">
        <v>1001428.0000000003</v>
      </c>
      <c r="Y46" s="22">
        <v>189770.60599999971</v>
      </c>
      <c r="Z46" s="23">
        <v>158364.21934200023</v>
      </c>
      <c r="AA46" s="21">
        <v>1103922.4999999995</v>
      </c>
      <c r="AB46" s="22">
        <v>209193.31375000009</v>
      </c>
      <c r="AC46" s="23">
        <v>173294.29909699998</v>
      </c>
      <c r="AD46" s="21">
        <v>896538.20000000019</v>
      </c>
      <c r="AE46" s="22">
        <v>169893.98889999982</v>
      </c>
      <c r="AF46" s="23">
        <v>134870.33473800001</v>
      </c>
      <c r="AG46" s="21">
        <v>665864.1999999996</v>
      </c>
      <c r="AH46" s="22">
        <v>126181.26590000009</v>
      </c>
      <c r="AI46" s="23">
        <v>101812.61550299986</v>
      </c>
      <c r="AJ46" s="21">
        <v>798212.69999999925</v>
      </c>
      <c r="AK46" s="22">
        <v>151261.30664999978</v>
      </c>
      <c r="AL46" s="23">
        <v>121078.63014699993</v>
      </c>
      <c r="AM46" s="21">
        <v>832402.79999999981</v>
      </c>
      <c r="AN46" s="22">
        <v>157740.33060000036</v>
      </c>
      <c r="AO46" s="23">
        <v>126306.89223200003</v>
      </c>
      <c r="AP46" s="174">
        <v>784477.99999999965</v>
      </c>
      <c r="AQ46" s="14">
        <v>148658.58099999986</v>
      </c>
      <c r="AR46" s="15">
        <v>122318.72846899999</v>
      </c>
      <c r="AS46" s="174">
        <v>915619.59999999928</v>
      </c>
      <c r="AT46" s="14">
        <v>173509.9141999993</v>
      </c>
      <c r="AU46" s="15">
        <v>141363.81588799995</v>
      </c>
      <c r="AV46" s="174">
        <v>1046086.1999999983</v>
      </c>
      <c r="AW46" s="14">
        <v>198233.33489999981</v>
      </c>
      <c r="AX46" s="15">
        <v>165035.70259399983</v>
      </c>
    </row>
    <row r="47" spans="1:50" x14ac:dyDescent="0.25">
      <c r="A47" s="7">
        <v>44</v>
      </c>
      <c r="B47" s="60" t="s">
        <v>45</v>
      </c>
      <c r="C47" s="55">
        <v>251</v>
      </c>
      <c r="D47" s="90">
        <v>0.998</v>
      </c>
      <c r="E47" s="90" t="s">
        <v>367</v>
      </c>
      <c r="F47" s="73">
        <v>40739</v>
      </c>
      <c r="G47" s="73">
        <v>40739</v>
      </c>
      <c r="H47" s="92" t="s">
        <v>606</v>
      </c>
      <c r="I47" s="69">
        <f t="shared" si="10"/>
        <v>7978278.1199999964</v>
      </c>
      <c r="J47" s="18">
        <f t="shared" si="11"/>
        <v>1567603.4670857997</v>
      </c>
      <c r="K47" s="19">
        <f t="shared" si="2"/>
        <v>0.19648393343873558</v>
      </c>
      <c r="L47" s="20">
        <f t="shared" si="12"/>
        <v>1291229.0275290003</v>
      </c>
      <c r="M47" s="131">
        <v>78380.179999999993</v>
      </c>
      <c r="N47" s="128">
        <f t="shared" si="4"/>
        <v>1212848.8475290004</v>
      </c>
      <c r="O47" s="21">
        <v>702874.32000000088</v>
      </c>
      <c r="P47" s="22">
        <v>139408.0926287999</v>
      </c>
      <c r="Q47" s="23">
        <v>114760.91664720012</v>
      </c>
      <c r="R47" s="21">
        <v>635270.27999999945</v>
      </c>
      <c r="S47" s="22">
        <v>125999.50733519997</v>
      </c>
      <c r="T47" s="23">
        <v>103000.82583480014</v>
      </c>
      <c r="U47" s="21">
        <v>682920.59999999986</v>
      </c>
      <c r="V47" s="22">
        <v>135450.47180399997</v>
      </c>
      <c r="W47" s="23">
        <v>114536.33676960002</v>
      </c>
      <c r="X47" s="21">
        <v>666990.95999999915</v>
      </c>
      <c r="Y47" s="22">
        <v>132290.98700640004</v>
      </c>
      <c r="Z47" s="23">
        <v>111405.9676931999</v>
      </c>
      <c r="AA47" s="21">
        <v>657409.9799999994</v>
      </c>
      <c r="AB47" s="22">
        <v>130390.69543319989</v>
      </c>
      <c r="AC47" s="23">
        <v>109132.24942680012</v>
      </c>
      <c r="AD47" s="21">
        <v>665767.68000000005</v>
      </c>
      <c r="AE47" s="22">
        <v>132048.36165120007</v>
      </c>
      <c r="AF47" s="23">
        <v>106437.241782</v>
      </c>
      <c r="AG47" s="21">
        <v>702153.59999999905</v>
      </c>
      <c r="AH47" s="22">
        <v>139265.14502399997</v>
      </c>
      <c r="AI47" s="23">
        <v>113825.92346999991</v>
      </c>
      <c r="AJ47" s="21">
        <v>689548.91999999981</v>
      </c>
      <c r="AK47" s="22">
        <v>136765.13279279982</v>
      </c>
      <c r="AL47" s="23">
        <v>111144.65481600007</v>
      </c>
      <c r="AM47" s="21">
        <v>658982.51999999955</v>
      </c>
      <c r="AN47" s="22">
        <v>126913.44352680001</v>
      </c>
      <c r="AO47" s="23">
        <v>102205.92573180007</v>
      </c>
      <c r="AP47" s="174">
        <v>698980.37999999977</v>
      </c>
      <c r="AQ47" s="14">
        <v>134616.63138419992</v>
      </c>
      <c r="AR47" s="15">
        <v>111139.54736280003</v>
      </c>
      <c r="AS47" s="174">
        <v>655923.95999999938</v>
      </c>
      <c r="AT47" s="14">
        <v>126324.39545640005</v>
      </c>
      <c r="AU47" s="15">
        <v>103540.62970139996</v>
      </c>
      <c r="AV47" s="174">
        <v>561454.91999999993</v>
      </c>
      <c r="AW47" s="14">
        <v>108130.60304280005</v>
      </c>
      <c r="AX47" s="15">
        <v>90098.808293399939</v>
      </c>
    </row>
    <row r="48" spans="1:50" x14ac:dyDescent="0.25">
      <c r="A48" s="16">
        <v>45</v>
      </c>
      <c r="B48" s="60" t="s">
        <v>46</v>
      </c>
      <c r="C48" s="55">
        <v>261</v>
      </c>
      <c r="D48" s="90">
        <v>0.8</v>
      </c>
      <c r="E48" s="90" t="s">
        <v>367</v>
      </c>
      <c r="F48" s="73">
        <v>41185</v>
      </c>
      <c r="G48" s="73">
        <v>41185</v>
      </c>
      <c r="H48" s="92" t="s">
        <v>400</v>
      </c>
      <c r="I48" s="69">
        <f t="shared" si="10"/>
        <v>4800000.0000000112</v>
      </c>
      <c r="J48" s="18">
        <f t="shared" si="11"/>
        <v>967392.00000000233</v>
      </c>
      <c r="K48" s="19">
        <f t="shared" si="2"/>
        <v>0.20154000000000002</v>
      </c>
      <c r="L48" s="20">
        <f t="shared" si="12"/>
        <v>800432.38744010171</v>
      </c>
      <c r="M48" s="131">
        <v>56521.42</v>
      </c>
      <c r="N48" s="128">
        <f t="shared" si="4"/>
        <v>743910.96744010167</v>
      </c>
      <c r="O48" s="21">
        <v>407829.85999999952</v>
      </c>
      <c r="P48" s="22">
        <v>82194.029984399996</v>
      </c>
      <c r="Q48" s="23">
        <v>67852.555890399919</v>
      </c>
      <c r="R48" s="21">
        <v>342826.58</v>
      </c>
      <c r="S48" s="22">
        <v>69093.268933200015</v>
      </c>
      <c r="T48" s="23">
        <v>56612.083322000013</v>
      </c>
      <c r="U48" s="21">
        <v>392740.0199999999</v>
      </c>
      <c r="V48" s="22">
        <v>79152.823630800063</v>
      </c>
      <c r="W48" s="23">
        <v>67135.300569399973</v>
      </c>
      <c r="X48" s="21">
        <v>365150.51999999996</v>
      </c>
      <c r="Y48" s="22">
        <v>73592.435800799954</v>
      </c>
      <c r="Z48" s="23">
        <v>62083.140909199908</v>
      </c>
      <c r="AA48" s="21">
        <v>407550.06000000011</v>
      </c>
      <c r="AB48" s="22">
        <v>82137.639092399957</v>
      </c>
      <c r="AC48" s="23">
        <v>68864.763343400031</v>
      </c>
      <c r="AD48" s="21">
        <v>396959.2200000002</v>
      </c>
      <c r="AE48" s="22">
        <v>80003.161198800037</v>
      </c>
      <c r="AF48" s="23">
        <v>64839.080772600086</v>
      </c>
      <c r="AG48" s="21">
        <v>408120.82000000076</v>
      </c>
      <c r="AH48" s="22">
        <v>82252.670062800084</v>
      </c>
      <c r="AI48" s="23">
        <v>67454.268411599944</v>
      </c>
      <c r="AJ48" s="21">
        <v>445081.09999999974</v>
      </c>
      <c r="AK48" s="22">
        <v>89701.644894000012</v>
      </c>
      <c r="AL48" s="23">
        <v>73131.520221599945</v>
      </c>
      <c r="AM48" s="21">
        <v>481616.56000000029</v>
      </c>
      <c r="AN48" s="22">
        <v>97065.001502399959</v>
      </c>
      <c r="AO48" s="23">
        <v>78934.450596399969</v>
      </c>
      <c r="AP48" s="174">
        <v>465889.95999999967</v>
      </c>
      <c r="AQ48" s="14">
        <v>93895.462538399879</v>
      </c>
      <c r="AR48" s="15">
        <v>78248.007779899985</v>
      </c>
      <c r="AS48" s="174">
        <v>343063.24</v>
      </c>
      <c r="AT48" s="14">
        <v>69140.965389600082</v>
      </c>
      <c r="AU48" s="15">
        <v>57246.967367399986</v>
      </c>
      <c r="AV48" s="174">
        <v>343172.06000001158</v>
      </c>
      <c r="AW48" s="14">
        <v>69162.896972402217</v>
      </c>
      <c r="AX48" s="15">
        <v>58030.248256202009</v>
      </c>
    </row>
    <row r="49" spans="1:50" x14ac:dyDescent="0.25">
      <c r="A49" s="7">
        <v>46</v>
      </c>
      <c r="B49" s="60" t="s">
        <v>635</v>
      </c>
      <c r="C49" s="55">
        <v>266</v>
      </c>
      <c r="D49" s="90">
        <v>0.499</v>
      </c>
      <c r="E49" s="90" t="s">
        <v>292</v>
      </c>
      <c r="F49" s="73">
        <v>41337</v>
      </c>
      <c r="G49" s="73">
        <v>41347</v>
      </c>
      <c r="H49" s="92" t="s">
        <v>401</v>
      </c>
      <c r="I49" s="69">
        <f t="shared" si="10"/>
        <v>3713503.2999999989</v>
      </c>
      <c r="J49" s="18">
        <f t="shared" si="11"/>
        <v>603633.62330000009</v>
      </c>
      <c r="K49" s="19">
        <f t="shared" si="2"/>
        <v>0.1625509860998374</v>
      </c>
      <c r="L49" s="20">
        <f t="shared" si="12"/>
        <v>474881.0223694999</v>
      </c>
      <c r="M49" s="131">
        <v>30181.699999999997</v>
      </c>
      <c r="N49" s="128">
        <f t="shared" si="4"/>
        <v>444699.32236949989</v>
      </c>
      <c r="O49" s="21">
        <v>344284.19999999937</v>
      </c>
      <c r="P49" s="22">
        <v>47621.390543999994</v>
      </c>
      <c r="Q49" s="23">
        <v>35555.90502899998</v>
      </c>
      <c r="R49" s="21">
        <v>315726.20000000007</v>
      </c>
      <c r="S49" s="22">
        <v>47210.538686000007</v>
      </c>
      <c r="T49" s="23">
        <v>35790.072060999992</v>
      </c>
      <c r="U49" s="21">
        <v>350414.10000000009</v>
      </c>
      <c r="V49" s="22">
        <v>52397.420372999957</v>
      </c>
      <c r="W49" s="23">
        <v>41654.079958999995</v>
      </c>
      <c r="X49" s="21">
        <v>322666.70000000007</v>
      </c>
      <c r="Y49" s="22">
        <v>47044.804859999917</v>
      </c>
      <c r="Z49" s="23">
        <v>36914.315442000028</v>
      </c>
      <c r="AA49" s="21">
        <v>315595.49999999988</v>
      </c>
      <c r="AB49" s="22">
        <v>54272.958135000074</v>
      </c>
      <c r="AC49" s="23">
        <v>44007.829744999952</v>
      </c>
      <c r="AD49" s="21">
        <v>305022.60000000015</v>
      </c>
      <c r="AE49" s="22">
        <v>52454.736521999977</v>
      </c>
      <c r="AF49" s="23">
        <v>40776.115171999962</v>
      </c>
      <c r="AG49" s="21">
        <v>319228.5999999998</v>
      </c>
      <c r="AH49" s="22">
        <v>54897.742342000005</v>
      </c>
      <c r="AI49" s="23">
        <v>43215.591159999967</v>
      </c>
      <c r="AJ49" s="21">
        <v>287686.30000000005</v>
      </c>
      <c r="AK49" s="22">
        <v>49473.413010999946</v>
      </c>
      <c r="AL49" s="23">
        <v>38668.666513000047</v>
      </c>
      <c r="AM49" s="21">
        <v>302495.29999999976</v>
      </c>
      <c r="AN49" s="22">
        <v>52020.116741000107</v>
      </c>
      <c r="AO49" s="23">
        <v>40628.452267000052</v>
      </c>
      <c r="AP49" s="174">
        <v>273948.6999999999</v>
      </c>
      <c r="AQ49" s="14">
        <v>47110.957939000029</v>
      </c>
      <c r="AR49" s="15">
        <v>37885.501141499968</v>
      </c>
      <c r="AS49" s="174">
        <v>265597.39999999979</v>
      </c>
      <c r="AT49" s="14">
        <v>45674.784877999969</v>
      </c>
      <c r="AU49" s="15">
        <v>36299.194527000007</v>
      </c>
      <c r="AV49" s="174">
        <v>310837.70000000007</v>
      </c>
      <c r="AW49" s="14">
        <v>53454.759269000024</v>
      </c>
      <c r="AX49" s="15">
        <v>43485.299352999988</v>
      </c>
    </row>
    <row r="50" spans="1:50" x14ac:dyDescent="0.25">
      <c r="A50" s="7">
        <v>47</v>
      </c>
      <c r="B50" s="60" t="s">
        <v>47</v>
      </c>
      <c r="C50" s="55">
        <v>276</v>
      </c>
      <c r="D50" s="90">
        <v>0.221</v>
      </c>
      <c r="E50" s="90" t="s">
        <v>292</v>
      </c>
      <c r="F50" s="73">
        <v>41533</v>
      </c>
      <c r="G50" s="73">
        <v>41561</v>
      </c>
      <c r="H50" s="92" t="s">
        <v>607</v>
      </c>
      <c r="I50" s="69">
        <f t="shared" si="10"/>
        <v>964711.09599999932</v>
      </c>
      <c r="J50" s="18">
        <f t="shared" si="11"/>
        <v>163463.06679546996</v>
      </c>
      <c r="K50" s="19">
        <f t="shared" si="2"/>
        <v>0.16944250716431075</v>
      </c>
      <c r="L50" s="20">
        <f t="shared" si="12"/>
        <v>130138.72530400504</v>
      </c>
      <c r="M50" s="131">
        <v>8173.17</v>
      </c>
      <c r="N50" s="128">
        <f t="shared" si="4"/>
        <v>121965.55530400504</v>
      </c>
      <c r="O50" s="21">
        <v>87758.755999999907</v>
      </c>
      <c r="P50" s="22">
        <v>12641.648801799987</v>
      </c>
      <c r="Q50" s="23">
        <v>9583.630297110014</v>
      </c>
      <c r="R50" s="21">
        <v>82036.944999999949</v>
      </c>
      <c r="S50" s="22">
        <v>12775.613444850002</v>
      </c>
      <c r="T50" s="23">
        <v>9810.9213692899812</v>
      </c>
      <c r="U50" s="21">
        <v>85997.46799999979</v>
      </c>
      <c r="V50" s="22">
        <v>13392.385691639989</v>
      </c>
      <c r="W50" s="23">
        <v>10743.022637060001</v>
      </c>
      <c r="X50" s="21">
        <v>84649.272999999986</v>
      </c>
      <c r="Y50" s="22">
        <v>12853.145612319988</v>
      </c>
      <c r="Z50" s="23">
        <v>10177.171639340007</v>
      </c>
      <c r="AA50" s="21">
        <v>94045.414999999964</v>
      </c>
      <c r="AB50" s="22">
        <v>16842.593372349973</v>
      </c>
      <c r="AC50" s="23">
        <v>13747.929217940016</v>
      </c>
      <c r="AD50" s="21">
        <v>74587.784999999873</v>
      </c>
      <c r="AE50" s="22">
        <v>13357.926415650008</v>
      </c>
      <c r="AF50" s="23">
        <v>10478.252997930012</v>
      </c>
      <c r="AG50" s="21">
        <v>78863.793999999951</v>
      </c>
      <c r="AH50" s="22">
        <v>14123.716867460007</v>
      </c>
      <c r="AI50" s="23">
        <v>11226.776127119996</v>
      </c>
      <c r="AJ50" s="21">
        <v>81885.072000000044</v>
      </c>
      <c r="AK50" s="22">
        <v>14664.797544480009</v>
      </c>
      <c r="AL50" s="23">
        <v>11612.838150290016</v>
      </c>
      <c r="AM50" s="21">
        <v>36051.751000000033</v>
      </c>
      <c r="AN50" s="22">
        <v>6456.5080865900027</v>
      </c>
      <c r="AO50" s="23">
        <v>5062.5454824599992</v>
      </c>
      <c r="AP50" s="174">
        <v>73752.390000000043</v>
      </c>
      <c r="AQ50" s="14">
        <v>13208.315525099983</v>
      </c>
      <c r="AR50" s="15">
        <v>10747.781576044994</v>
      </c>
      <c r="AS50" s="174">
        <v>79575.4929999999</v>
      </c>
      <c r="AT50" s="14">
        <v>14251.175041370001</v>
      </c>
      <c r="AU50" s="15">
        <v>11454.049211020012</v>
      </c>
      <c r="AV50" s="174">
        <v>105506.95399999994</v>
      </c>
      <c r="AW50" s="14">
        <v>18895.240391859996</v>
      </c>
      <c r="AX50" s="15">
        <v>15493.806598399999</v>
      </c>
    </row>
    <row r="51" spans="1:50" x14ac:dyDescent="0.25">
      <c r="A51" s="16">
        <v>48</v>
      </c>
      <c r="B51" s="60" t="s">
        <v>48</v>
      </c>
      <c r="C51" s="55">
        <v>41</v>
      </c>
      <c r="D51" s="90">
        <v>0.26</v>
      </c>
      <c r="E51" s="90" t="s">
        <v>367</v>
      </c>
      <c r="F51" s="73">
        <v>39756</v>
      </c>
      <c r="G51" s="73">
        <v>39783</v>
      </c>
      <c r="H51" s="92" t="s">
        <v>608</v>
      </c>
      <c r="I51" s="69">
        <f t="shared" si="10"/>
        <v>1642487.3435999993</v>
      </c>
      <c r="J51" s="18">
        <f t="shared" si="11"/>
        <v>349242.08386966807</v>
      </c>
      <c r="K51" s="19">
        <f t="shared" si="2"/>
        <v>0.21263000000000012</v>
      </c>
      <c r="L51" s="20">
        <f t="shared" si="12"/>
        <v>292225.62808750803</v>
      </c>
      <c r="M51" s="131">
        <v>34924.19</v>
      </c>
      <c r="N51" s="128">
        <f t="shared" si="4"/>
        <v>257301.43808750802</v>
      </c>
      <c r="O51" s="21">
        <v>168708.28799999994</v>
      </c>
      <c r="P51" s="22">
        <v>35872.443277439997</v>
      </c>
      <c r="Q51" s="23">
        <v>29952.018792731989</v>
      </c>
      <c r="R51" s="21">
        <v>136439.95559999984</v>
      </c>
      <c r="S51" s="22">
        <v>29011.227759228015</v>
      </c>
      <c r="T51" s="23">
        <v>24056.833677468025</v>
      </c>
      <c r="U51" s="21">
        <v>160558.90919999994</v>
      </c>
      <c r="V51" s="22">
        <v>34139.640863195986</v>
      </c>
      <c r="W51" s="23">
        <v>29226.633260436003</v>
      </c>
      <c r="X51" s="21">
        <v>129956.61599999998</v>
      </c>
      <c r="Y51" s="22">
        <v>27632.67526008001</v>
      </c>
      <c r="Z51" s="23">
        <v>23532.081787955991</v>
      </c>
      <c r="AA51" s="21">
        <v>95591.597999999896</v>
      </c>
      <c r="AB51" s="22">
        <v>20325.641482740015</v>
      </c>
      <c r="AC51" s="23">
        <v>17249.45622279599</v>
      </c>
      <c r="AD51" s="21">
        <v>69695.818799999935</v>
      </c>
      <c r="AE51" s="22">
        <v>14819.421951444014</v>
      </c>
      <c r="AF51" s="23">
        <v>12175.623399072012</v>
      </c>
      <c r="AG51" s="21">
        <v>147065.4684000001</v>
      </c>
      <c r="AH51" s="22">
        <v>31270.530545891997</v>
      </c>
      <c r="AI51" s="23">
        <v>25868.152430760023</v>
      </c>
      <c r="AJ51" s="21">
        <v>135982.21199999997</v>
      </c>
      <c r="AK51" s="22">
        <v>28913.897737559997</v>
      </c>
      <c r="AL51" s="23">
        <v>23699.398950431983</v>
      </c>
      <c r="AM51" s="21">
        <v>142231.16400000011</v>
      </c>
      <c r="AN51" s="22">
        <v>30242.612401319973</v>
      </c>
      <c r="AO51" s="23">
        <v>24813.494290355986</v>
      </c>
      <c r="AP51" s="174">
        <v>160493.9687999998</v>
      </c>
      <c r="AQ51" s="14">
        <v>34125.832585944059</v>
      </c>
      <c r="AR51" s="15">
        <v>28675.413220127983</v>
      </c>
      <c r="AS51" s="174">
        <v>146859.25919999985</v>
      </c>
      <c r="AT51" s="14">
        <v>31226.684283695969</v>
      </c>
      <c r="AU51" s="15">
        <v>26147.136868703983</v>
      </c>
      <c r="AV51" s="174">
        <v>148904.08559999999</v>
      </c>
      <c r="AW51" s="14">
        <v>31661.475721128041</v>
      </c>
      <c r="AX51" s="15">
        <v>26829.385186668002</v>
      </c>
    </row>
    <row r="52" spans="1:50" x14ac:dyDescent="0.25">
      <c r="A52" s="7">
        <v>49</v>
      </c>
      <c r="B52" s="60" t="s">
        <v>49</v>
      </c>
      <c r="C52" s="55">
        <v>367</v>
      </c>
      <c r="D52" s="90">
        <v>0.98</v>
      </c>
      <c r="E52" s="90" t="s">
        <v>292</v>
      </c>
      <c r="F52" s="73">
        <v>41486</v>
      </c>
      <c r="G52" s="73">
        <v>41486</v>
      </c>
      <c r="H52" s="92" t="s">
        <v>402</v>
      </c>
      <c r="I52" s="69">
        <f t="shared" si="10"/>
        <v>7161372.2400000039</v>
      </c>
      <c r="J52" s="18">
        <f t="shared" si="11"/>
        <v>1131909.1641480017</v>
      </c>
      <c r="K52" s="19">
        <f t="shared" si="2"/>
        <v>0.15805757977859297</v>
      </c>
      <c r="L52" s="20">
        <f t="shared" si="12"/>
        <v>884264.70760260022</v>
      </c>
      <c r="M52" s="131">
        <v>56595.46</v>
      </c>
      <c r="N52" s="128">
        <f t="shared" si="4"/>
        <v>827669.24760260026</v>
      </c>
      <c r="O52" s="21">
        <v>608377.2000000031</v>
      </c>
      <c r="P52" s="22">
        <v>81747.644363999978</v>
      </c>
      <c r="Q52" s="23">
        <v>60216.831893999981</v>
      </c>
      <c r="R52" s="21">
        <v>577758.71999999951</v>
      </c>
      <c r="S52" s="22">
        <v>83925.231667199856</v>
      </c>
      <c r="T52" s="23">
        <v>62993.617675200025</v>
      </c>
      <c r="U52" s="21">
        <v>686273.63999999827</v>
      </c>
      <c r="V52" s="22">
        <v>99688.108946400098</v>
      </c>
      <c r="W52" s="23">
        <v>78669.569354400024</v>
      </c>
      <c r="X52" s="21">
        <v>669521.28000000271</v>
      </c>
      <c r="Y52" s="22">
        <v>94824.29888640024</v>
      </c>
      <c r="Z52" s="23">
        <v>73864.745404800007</v>
      </c>
      <c r="AA52" s="21">
        <v>689275.08</v>
      </c>
      <c r="AB52" s="22">
        <v>115150.29486479965</v>
      </c>
      <c r="AC52" s="23">
        <v>92818.237510799983</v>
      </c>
      <c r="AD52" s="21">
        <v>622132.31999999715</v>
      </c>
      <c r="AE52" s="22">
        <v>103933.42537919953</v>
      </c>
      <c r="AF52" s="23">
        <v>80107.86818280007</v>
      </c>
      <c r="AG52" s="21">
        <v>672086.63999999745</v>
      </c>
      <c r="AH52" s="22">
        <v>112278.79407840042</v>
      </c>
      <c r="AI52" s="23">
        <v>88157.82112440007</v>
      </c>
      <c r="AJ52" s="21">
        <v>587085.48000000056</v>
      </c>
      <c r="AK52" s="22">
        <v>98078.50028880054</v>
      </c>
      <c r="AL52" s="23">
        <v>75965.610152399997</v>
      </c>
      <c r="AM52" s="21">
        <v>627919.79999999946</v>
      </c>
      <c r="AN52" s="22">
        <v>104900.28178800025</v>
      </c>
      <c r="AO52" s="23">
        <v>81208.582790399916</v>
      </c>
      <c r="AP52" s="174">
        <v>399918.96000000258</v>
      </c>
      <c r="AQ52" s="14">
        <v>66810.461457600017</v>
      </c>
      <c r="AR52" s="15">
        <v>53444.870632200007</v>
      </c>
      <c r="AS52" s="174">
        <v>379913.6400000006</v>
      </c>
      <c r="AT52" s="14">
        <v>63468.372698400111</v>
      </c>
      <c r="AU52" s="15">
        <v>50161.784701200049</v>
      </c>
      <c r="AV52" s="174">
        <v>641109.48000000196</v>
      </c>
      <c r="AW52" s="14">
        <v>107103.7497288009</v>
      </c>
      <c r="AX52" s="15">
        <v>86655.168179999993</v>
      </c>
    </row>
    <row r="53" spans="1:50" x14ac:dyDescent="0.25">
      <c r="A53" s="7">
        <v>50</v>
      </c>
      <c r="B53" s="60" t="s">
        <v>706</v>
      </c>
      <c r="C53" s="55">
        <v>289</v>
      </c>
      <c r="D53" s="90">
        <v>1.998</v>
      </c>
      <c r="E53" s="90" t="s">
        <v>292</v>
      </c>
      <c r="F53" s="73">
        <v>40821</v>
      </c>
      <c r="G53" s="73">
        <v>41640</v>
      </c>
      <c r="H53" s="92" t="s">
        <v>396</v>
      </c>
      <c r="I53" s="69">
        <f t="shared" ref="I53" si="13">O53+R53+U53+X53+AA53+AD53+AG53+AJ53+AM53+AP53+AS53+AV53</f>
        <v>0</v>
      </c>
      <c r="J53" s="18">
        <f t="shared" ref="J53" si="14">P53+S53+V53+Y53+AB53+AE53+AH53+AK53+AN53+AQ53+AT53+AW53</f>
        <v>0</v>
      </c>
      <c r="K53" s="19" t="e">
        <f t="shared" ref="K53" si="15">J53/I53</f>
        <v>#DIV/0!</v>
      </c>
      <c r="L53" s="20">
        <f t="shared" ref="L53" si="16">Q53+T53+W53+Z53+AC53+AF53+AI53+AL53+AO53+AR53+AU53+AX53</f>
        <v>0</v>
      </c>
      <c r="M53" s="131">
        <v>0</v>
      </c>
      <c r="N53" s="128">
        <f t="shared" si="4"/>
        <v>0</v>
      </c>
      <c r="O53" s="21">
        <v>0</v>
      </c>
      <c r="P53" s="22">
        <v>0</v>
      </c>
      <c r="Q53" s="23">
        <v>0</v>
      </c>
      <c r="R53" s="21">
        <v>0</v>
      </c>
      <c r="S53" s="22">
        <v>0</v>
      </c>
      <c r="T53" s="23">
        <v>0</v>
      </c>
      <c r="U53" s="21">
        <v>0</v>
      </c>
      <c r="V53" s="22">
        <v>0</v>
      </c>
      <c r="W53" s="23">
        <v>0</v>
      </c>
      <c r="X53" s="21">
        <v>0</v>
      </c>
      <c r="Y53" s="22">
        <v>0</v>
      </c>
      <c r="Z53" s="23">
        <v>0</v>
      </c>
      <c r="AA53" s="21">
        <v>0</v>
      </c>
      <c r="AB53" s="22">
        <v>0</v>
      </c>
      <c r="AC53" s="23">
        <v>0</v>
      </c>
      <c r="AD53" s="21">
        <v>0</v>
      </c>
      <c r="AE53" s="22">
        <v>0</v>
      </c>
      <c r="AF53" s="23">
        <v>0</v>
      </c>
      <c r="AG53" s="21">
        <v>0</v>
      </c>
      <c r="AH53" s="22">
        <v>0</v>
      </c>
      <c r="AI53" s="23">
        <v>0</v>
      </c>
      <c r="AJ53" s="21">
        <v>0</v>
      </c>
      <c r="AK53" s="22">
        <v>0</v>
      </c>
      <c r="AL53" s="23">
        <v>0</v>
      </c>
      <c r="AM53" s="21">
        <v>0</v>
      </c>
      <c r="AN53" s="22">
        <v>0</v>
      </c>
      <c r="AO53" s="23">
        <v>0</v>
      </c>
      <c r="AP53" s="174">
        <v>0</v>
      </c>
      <c r="AQ53" s="14">
        <v>0</v>
      </c>
      <c r="AR53" s="15">
        <v>0</v>
      </c>
      <c r="AS53" s="174">
        <v>0</v>
      </c>
      <c r="AT53" s="14">
        <v>0</v>
      </c>
      <c r="AU53" s="15">
        <v>0</v>
      </c>
      <c r="AV53" s="174">
        <v>0</v>
      </c>
      <c r="AW53" s="14">
        <v>0</v>
      </c>
      <c r="AX53" s="15">
        <v>0</v>
      </c>
    </row>
    <row r="54" spans="1:50" x14ac:dyDescent="0.25">
      <c r="A54" s="16">
        <v>51</v>
      </c>
      <c r="B54" s="60" t="s">
        <v>50</v>
      </c>
      <c r="C54" s="55">
        <v>25</v>
      </c>
      <c r="D54" s="90">
        <v>0.95</v>
      </c>
      <c r="E54" s="90" t="s">
        <v>367</v>
      </c>
      <c r="F54" s="73">
        <v>40854</v>
      </c>
      <c r="G54" s="73">
        <v>40854</v>
      </c>
      <c r="H54" s="92" t="s">
        <v>403</v>
      </c>
      <c r="I54" s="69">
        <f t="shared" si="10"/>
        <v>7444412</v>
      </c>
      <c r="J54" s="18">
        <f t="shared" si="11"/>
        <v>1368504.9098700015</v>
      </c>
      <c r="K54" s="19">
        <f t="shared" si="2"/>
        <v>0.18382981891249456</v>
      </c>
      <c r="L54" s="20">
        <f t="shared" si="12"/>
        <v>1111202.9608350007</v>
      </c>
      <c r="M54" s="131">
        <v>68425.259999999995</v>
      </c>
      <c r="N54" s="128">
        <f t="shared" si="4"/>
        <v>1042777.7008350007</v>
      </c>
      <c r="O54" s="21">
        <v>665784.5</v>
      </c>
      <c r="P54" s="22">
        <v>132051.69773000019</v>
      </c>
      <c r="Q54" s="23">
        <v>108652.74913500017</v>
      </c>
      <c r="R54" s="21">
        <v>604649.5</v>
      </c>
      <c r="S54" s="22">
        <v>119926.18183000028</v>
      </c>
      <c r="T54" s="23">
        <v>98043.042685000066</v>
      </c>
      <c r="U54" s="21">
        <v>648939</v>
      </c>
      <c r="V54" s="22">
        <v>128710.56126000016</v>
      </c>
      <c r="W54" s="23">
        <v>108899.37497999995</v>
      </c>
      <c r="X54" s="21">
        <v>649525</v>
      </c>
      <c r="Y54" s="22">
        <v>128826.78850000011</v>
      </c>
      <c r="Z54" s="23">
        <v>108430.31366000001</v>
      </c>
      <c r="AA54" s="21">
        <v>670827.5</v>
      </c>
      <c r="AB54" s="22">
        <v>133051.92635000026</v>
      </c>
      <c r="AC54" s="23">
        <v>111305.25306500001</v>
      </c>
      <c r="AD54" s="21">
        <v>651788.5</v>
      </c>
      <c r="AE54" s="22">
        <v>129275.73109000003</v>
      </c>
      <c r="AF54" s="23">
        <v>104293.27408500004</v>
      </c>
      <c r="AG54" s="21">
        <v>640529</v>
      </c>
      <c r="AH54" s="22">
        <v>127042.52186000014</v>
      </c>
      <c r="AI54" s="23">
        <v>103924.43281000016</v>
      </c>
      <c r="AJ54" s="21">
        <v>563756.5</v>
      </c>
      <c r="AK54" s="22">
        <v>90905.735625000059</v>
      </c>
      <c r="AL54" s="23">
        <v>70075.136185000039</v>
      </c>
      <c r="AM54" s="21">
        <v>536317.5</v>
      </c>
      <c r="AN54" s="22">
        <v>86481.196874999965</v>
      </c>
      <c r="AO54" s="23">
        <v>66364.73137500009</v>
      </c>
      <c r="AP54" s="174">
        <v>664292</v>
      </c>
      <c r="AQ54" s="14">
        <v>107117.08500000008</v>
      </c>
      <c r="AR54" s="15">
        <v>84685.122744999957</v>
      </c>
      <c r="AS54" s="174">
        <v>597343.5</v>
      </c>
      <c r="AT54" s="14">
        <v>96321.639374999955</v>
      </c>
      <c r="AU54" s="15">
        <v>75480.991295000014</v>
      </c>
      <c r="AV54" s="174">
        <v>550659.5</v>
      </c>
      <c r="AW54" s="14">
        <v>88793.844375000001</v>
      </c>
      <c r="AX54" s="15">
        <v>71048.538815000051</v>
      </c>
    </row>
    <row r="55" spans="1:50" x14ac:dyDescent="0.25">
      <c r="A55" s="7">
        <v>52</v>
      </c>
      <c r="B55" s="60" t="s">
        <v>51</v>
      </c>
      <c r="C55" s="55">
        <v>331</v>
      </c>
      <c r="D55" s="90">
        <v>0.35</v>
      </c>
      <c r="E55" s="90" t="s">
        <v>367</v>
      </c>
      <c r="F55" s="73">
        <v>39965</v>
      </c>
      <c r="G55" s="73">
        <v>39965</v>
      </c>
      <c r="H55" s="92" t="s">
        <v>404</v>
      </c>
      <c r="I55" s="69">
        <f t="shared" si="10"/>
        <v>1032255</v>
      </c>
      <c r="J55" s="18">
        <f t="shared" si="11"/>
        <v>219488.38065000033</v>
      </c>
      <c r="K55" s="19">
        <f t="shared" si="2"/>
        <v>0.21263000000000032</v>
      </c>
      <c r="L55" s="20">
        <f t="shared" si="12"/>
        <v>183547.68850000002</v>
      </c>
      <c r="M55" s="131">
        <v>21948.83</v>
      </c>
      <c r="N55" s="128">
        <f t="shared" si="4"/>
        <v>161598.85850000003</v>
      </c>
      <c r="O55" s="21">
        <v>85492.5</v>
      </c>
      <c r="P55" s="22">
        <v>18178.270274999966</v>
      </c>
      <c r="Q55" s="23">
        <v>15182.240599999992</v>
      </c>
      <c r="R55" s="21">
        <v>75085</v>
      </c>
      <c r="S55" s="22">
        <v>15965.323550000032</v>
      </c>
      <c r="T55" s="23">
        <v>13234.977849999997</v>
      </c>
      <c r="U55" s="21">
        <v>84017.5</v>
      </c>
      <c r="V55" s="22">
        <v>17864.641025000084</v>
      </c>
      <c r="W55" s="23">
        <v>15284.203800000018</v>
      </c>
      <c r="X55" s="21">
        <v>79475</v>
      </c>
      <c r="Y55" s="22">
        <v>16898.769250000045</v>
      </c>
      <c r="Z55" s="23">
        <v>14394.627575000004</v>
      </c>
      <c r="AA55" s="21">
        <v>89947.5</v>
      </c>
      <c r="AB55" s="22">
        <v>19125.536925000069</v>
      </c>
      <c r="AC55" s="23">
        <v>16212.337150000005</v>
      </c>
      <c r="AD55" s="21">
        <v>85450</v>
      </c>
      <c r="AE55" s="22">
        <v>18169.233500000064</v>
      </c>
      <c r="AF55" s="23">
        <v>14901.251175000021</v>
      </c>
      <c r="AG55" s="21">
        <v>93107.5</v>
      </c>
      <c r="AH55" s="22">
        <v>19797.447725000045</v>
      </c>
      <c r="AI55" s="23">
        <v>16441.355049999987</v>
      </c>
      <c r="AJ55" s="21">
        <v>94155</v>
      </c>
      <c r="AK55" s="22">
        <v>20020.177649999983</v>
      </c>
      <c r="AL55" s="23">
        <v>16426.174424999994</v>
      </c>
      <c r="AM55" s="21">
        <v>90857.5</v>
      </c>
      <c r="AN55" s="22">
        <v>19319.030224999929</v>
      </c>
      <c r="AO55" s="23">
        <v>15900.194224999994</v>
      </c>
      <c r="AP55" s="174">
        <v>88187.5</v>
      </c>
      <c r="AQ55" s="14">
        <v>18751.308125000036</v>
      </c>
      <c r="AR55" s="15">
        <v>15755.990425000005</v>
      </c>
      <c r="AS55" s="174">
        <v>82900</v>
      </c>
      <c r="AT55" s="14">
        <v>17627.027000000049</v>
      </c>
      <c r="AU55" s="15">
        <v>14742.193999999981</v>
      </c>
      <c r="AV55" s="174">
        <v>83580</v>
      </c>
      <c r="AW55" s="14">
        <v>17771.615400000013</v>
      </c>
      <c r="AX55" s="15">
        <v>15072.142225000016</v>
      </c>
    </row>
    <row r="56" spans="1:50" x14ac:dyDescent="0.25">
      <c r="A56" s="7">
        <v>53</v>
      </c>
      <c r="B56" s="60" t="s">
        <v>52</v>
      </c>
      <c r="C56" s="55">
        <v>333</v>
      </c>
      <c r="D56" s="90">
        <v>1</v>
      </c>
      <c r="E56" s="90" t="s">
        <v>367</v>
      </c>
      <c r="F56" s="73">
        <v>40935</v>
      </c>
      <c r="G56" s="73">
        <v>40935</v>
      </c>
      <c r="H56" s="92" t="s">
        <v>405</v>
      </c>
      <c r="I56" s="69">
        <f t="shared" si="10"/>
        <v>7510815.4199999999</v>
      </c>
      <c r="J56" s="18">
        <f t="shared" si="11"/>
        <v>1489695.1304027997</v>
      </c>
      <c r="K56" s="19">
        <f t="shared" si="2"/>
        <v>0.19833999999999996</v>
      </c>
      <c r="L56" s="20">
        <f t="shared" si="12"/>
        <v>1229898.1908386997</v>
      </c>
      <c r="M56" s="131">
        <v>74484.779999999984</v>
      </c>
      <c r="N56" s="128">
        <f t="shared" si="4"/>
        <v>1155413.4108386997</v>
      </c>
      <c r="O56" s="21">
        <v>602287.54000000062</v>
      </c>
      <c r="P56" s="22">
        <v>119457.71068360013</v>
      </c>
      <c r="Q56" s="23">
        <v>98490.475507199895</v>
      </c>
      <c r="R56" s="21">
        <v>377625.98000000021</v>
      </c>
      <c r="S56" s="22">
        <v>74898.336873199965</v>
      </c>
      <c r="T56" s="23">
        <v>61277.364181199999</v>
      </c>
      <c r="U56" s="21">
        <v>530385.19999999949</v>
      </c>
      <c r="V56" s="22">
        <v>105196.60056800001</v>
      </c>
      <c r="W56" s="23">
        <v>89061.500438999952</v>
      </c>
      <c r="X56" s="21">
        <v>706832.87999999896</v>
      </c>
      <c r="Y56" s="22">
        <v>140193.23341919994</v>
      </c>
      <c r="Z56" s="23">
        <v>118010.10470799996</v>
      </c>
      <c r="AA56" s="21">
        <v>715857.2799999998</v>
      </c>
      <c r="AB56" s="22">
        <v>141983.13291519994</v>
      </c>
      <c r="AC56" s="23">
        <v>118727.23273119998</v>
      </c>
      <c r="AD56" s="21">
        <v>696391.04</v>
      </c>
      <c r="AE56" s="22">
        <v>138122.19887360017</v>
      </c>
      <c r="AF56" s="23">
        <v>111402.61528540001</v>
      </c>
      <c r="AG56" s="21">
        <v>478411.33999999985</v>
      </c>
      <c r="AH56" s="22">
        <v>94888.10517559998</v>
      </c>
      <c r="AI56" s="23">
        <v>77776.115014000025</v>
      </c>
      <c r="AJ56" s="21">
        <v>709689.29999999993</v>
      </c>
      <c r="AK56" s="22">
        <v>140759.77576199995</v>
      </c>
      <c r="AL56" s="23">
        <v>114181.02935439997</v>
      </c>
      <c r="AM56" s="21">
        <v>691073.42</v>
      </c>
      <c r="AN56" s="22">
        <v>137067.50212280001</v>
      </c>
      <c r="AO56" s="23">
        <v>111038.53975619994</v>
      </c>
      <c r="AP56" s="174">
        <v>711971.04000000062</v>
      </c>
      <c r="AQ56" s="14">
        <v>141212.33607359984</v>
      </c>
      <c r="AR56" s="15">
        <v>117073.93956470001</v>
      </c>
      <c r="AS56" s="174">
        <v>653316.22000000079</v>
      </c>
      <c r="AT56" s="14">
        <v>129578.73907480003</v>
      </c>
      <c r="AU56" s="15">
        <v>106912.16984020002</v>
      </c>
      <c r="AV56" s="174">
        <v>636974.1799999997</v>
      </c>
      <c r="AW56" s="14">
        <v>126337.45886119995</v>
      </c>
      <c r="AX56" s="15">
        <v>105947.10445719985</v>
      </c>
    </row>
    <row r="57" spans="1:50" x14ac:dyDescent="0.25">
      <c r="A57" s="16">
        <v>54</v>
      </c>
      <c r="B57" s="60" t="s">
        <v>53</v>
      </c>
      <c r="C57" s="55">
        <v>334</v>
      </c>
      <c r="D57" s="90">
        <v>0.999</v>
      </c>
      <c r="E57" s="90" t="s">
        <v>367</v>
      </c>
      <c r="F57" s="73">
        <v>41471</v>
      </c>
      <c r="G57" s="73">
        <v>41471</v>
      </c>
      <c r="H57" s="92" t="s">
        <v>609</v>
      </c>
      <c r="I57" s="69">
        <f t="shared" si="10"/>
        <v>7998262.3999999994</v>
      </c>
      <c r="J57" s="18">
        <f t="shared" si="11"/>
        <v>1586375.3644159988</v>
      </c>
      <c r="K57" s="19">
        <f t="shared" si="2"/>
        <v>0.19833999999999988</v>
      </c>
      <c r="L57" s="20">
        <f t="shared" si="12"/>
        <v>1308340.2148925001</v>
      </c>
      <c r="M57" s="131">
        <v>79318.77</v>
      </c>
      <c r="N57" s="128">
        <f t="shared" si="4"/>
        <v>1229021.4448925001</v>
      </c>
      <c r="O57" s="21">
        <v>693782.79999999946</v>
      </c>
      <c r="P57" s="22">
        <v>137604.88055200002</v>
      </c>
      <c r="Q57" s="23">
        <v>113143.06220100002</v>
      </c>
      <c r="R57" s="21">
        <v>659275.30000000005</v>
      </c>
      <c r="S57" s="22">
        <v>130760.66300199987</v>
      </c>
      <c r="T57" s="23">
        <v>106949.461195</v>
      </c>
      <c r="U57" s="21">
        <v>713362.5000000007</v>
      </c>
      <c r="V57" s="22">
        <v>141488.31824999984</v>
      </c>
      <c r="W57" s="23">
        <v>119617.67050100013</v>
      </c>
      <c r="X57" s="21">
        <v>494555.39999999967</v>
      </c>
      <c r="Y57" s="22">
        <v>98090.118035999898</v>
      </c>
      <c r="Z57" s="23">
        <v>82414.985108000037</v>
      </c>
      <c r="AA57" s="21">
        <v>709191.99999999872</v>
      </c>
      <c r="AB57" s="22">
        <v>140661.1412799996</v>
      </c>
      <c r="AC57" s="23">
        <v>117592.20138799986</v>
      </c>
      <c r="AD57" s="21">
        <v>660747.60000000021</v>
      </c>
      <c r="AE57" s="22">
        <v>131052.67898399993</v>
      </c>
      <c r="AF57" s="23">
        <v>105762.83953100014</v>
      </c>
      <c r="AG57" s="21">
        <v>683688.29999999993</v>
      </c>
      <c r="AH57" s="22">
        <v>135602.73742199992</v>
      </c>
      <c r="AI57" s="23">
        <v>110941.10047200001</v>
      </c>
      <c r="AJ57" s="21">
        <v>724358.8000000004</v>
      </c>
      <c r="AK57" s="22">
        <v>143669.32439199981</v>
      </c>
      <c r="AL57" s="23">
        <v>116608.51302100006</v>
      </c>
      <c r="AM57" s="21">
        <v>680914.79999999946</v>
      </c>
      <c r="AN57" s="22">
        <v>135052.6414319998</v>
      </c>
      <c r="AO57" s="23">
        <v>109439.58950199984</v>
      </c>
      <c r="AP57" s="174">
        <v>686978.2</v>
      </c>
      <c r="AQ57" s="14">
        <v>136255.256188</v>
      </c>
      <c r="AR57" s="15">
        <v>113238.92825050002</v>
      </c>
      <c r="AS57" s="174">
        <v>671382.70000000054</v>
      </c>
      <c r="AT57" s="14">
        <v>133162.04471799976</v>
      </c>
      <c r="AU57" s="15">
        <v>109664.39160500007</v>
      </c>
      <c r="AV57" s="174">
        <v>620023.99999999988</v>
      </c>
      <c r="AW57" s="14">
        <v>122975.56016000011</v>
      </c>
      <c r="AX57" s="15">
        <v>102967.47211799995</v>
      </c>
    </row>
    <row r="58" spans="1:50" x14ac:dyDescent="0.25">
      <c r="A58" s="7">
        <v>55</v>
      </c>
      <c r="B58" s="60" t="s">
        <v>54</v>
      </c>
      <c r="C58" s="55">
        <v>336</v>
      </c>
      <c r="D58" s="90">
        <v>1.2</v>
      </c>
      <c r="E58" s="90" t="s">
        <v>292</v>
      </c>
      <c r="F58" s="73">
        <v>41346</v>
      </c>
      <c r="G58" s="73">
        <v>41346</v>
      </c>
      <c r="H58" s="92" t="s">
        <v>610</v>
      </c>
      <c r="I58" s="69">
        <f t="shared" si="10"/>
        <v>6835419.3500000034</v>
      </c>
      <c r="J58" s="18">
        <f t="shared" si="11"/>
        <v>1003165.4112369977</v>
      </c>
      <c r="K58" s="19">
        <f t="shared" si="2"/>
        <v>0.14675989282749671</v>
      </c>
      <c r="L58" s="20">
        <f t="shared" si="12"/>
        <v>766042.9495662502</v>
      </c>
      <c r="M58" s="131">
        <v>50158.250000000007</v>
      </c>
      <c r="N58" s="128">
        <f t="shared" si="4"/>
        <v>715884.6995662502</v>
      </c>
      <c r="O58" s="21">
        <v>545838.65000000049</v>
      </c>
      <c r="P58" s="22">
        <v>66548.648208000071</v>
      </c>
      <c r="Q58" s="23">
        <v>47326.114116999946</v>
      </c>
      <c r="R58" s="21">
        <v>461680.24999999977</v>
      </c>
      <c r="S58" s="22">
        <v>61223.417952499105</v>
      </c>
      <c r="T58" s="23">
        <v>44359.59510849994</v>
      </c>
      <c r="U58" s="21">
        <v>450630.25</v>
      </c>
      <c r="V58" s="22">
        <v>59758.077452498605</v>
      </c>
      <c r="W58" s="23">
        <v>45972.047747000026</v>
      </c>
      <c r="X58" s="21">
        <v>497617.10000000079</v>
      </c>
      <c r="Y58" s="22">
        <v>64217.486755000005</v>
      </c>
      <c r="Z58" s="23">
        <v>48467.767258500004</v>
      </c>
      <c r="AA58" s="21">
        <v>654853.75000000012</v>
      </c>
      <c r="AB58" s="22">
        <v>100840.92896249988</v>
      </c>
      <c r="AC58" s="23">
        <v>79581.605955000021</v>
      </c>
      <c r="AD58" s="21">
        <v>617215.94999999937</v>
      </c>
      <c r="AE58" s="22">
        <v>95045.084140499588</v>
      </c>
      <c r="AF58" s="23">
        <v>71536.183698000052</v>
      </c>
      <c r="AG58" s="21">
        <v>673059.10000000021</v>
      </c>
      <c r="AH58" s="22">
        <v>103644.37080899971</v>
      </c>
      <c r="AI58" s="23">
        <v>79372.979354499941</v>
      </c>
      <c r="AJ58" s="21">
        <v>565712.40000000037</v>
      </c>
      <c r="AK58" s="22">
        <v>87114.052475999939</v>
      </c>
      <c r="AL58" s="23">
        <v>66488.665739500022</v>
      </c>
      <c r="AM58" s="21">
        <v>624863.35000000068</v>
      </c>
      <c r="AN58" s="22">
        <v>96222.707266499914</v>
      </c>
      <c r="AO58" s="23">
        <v>72768.210992500142</v>
      </c>
      <c r="AP58" s="174">
        <v>647651.65000000084</v>
      </c>
      <c r="AQ58" s="14">
        <v>99731.877583500318</v>
      </c>
      <c r="AR58" s="15">
        <v>77853.378091250081</v>
      </c>
      <c r="AS58" s="174">
        <v>512829.85000000062</v>
      </c>
      <c r="AT58" s="14">
        <v>78970.668601500161</v>
      </c>
      <c r="AU58" s="15">
        <v>61198.744800499924</v>
      </c>
      <c r="AV58" s="174">
        <v>583467.05000000005</v>
      </c>
      <c r="AW58" s="14">
        <v>89848.091029500341</v>
      </c>
      <c r="AX58" s="15">
        <v>71117.656704000052</v>
      </c>
    </row>
    <row r="59" spans="1:50" x14ac:dyDescent="0.25">
      <c r="A59" s="7">
        <v>56</v>
      </c>
      <c r="B59" s="60" t="s">
        <v>55</v>
      </c>
      <c r="C59" s="55">
        <v>337</v>
      </c>
      <c r="D59" s="90">
        <v>0.6</v>
      </c>
      <c r="E59" s="90" t="s">
        <v>367</v>
      </c>
      <c r="F59" s="73">
        <v>40703</v>
      </c>
      <c r="G59" s="73">
        <v>40703</v>
      </c>
      <c r="H59" s="92" t="s">
        <v>611</v>
      </c>
      <c r="I59" s="69">
        <f t="shared" si="10"/>
        <v>3761091.1500000013</v>
      </c>
      <c r="J59" s="18">
        <f t="shared" si="11"/>
        <v>767901.98009550001</v>
      </c>
      <c r="K59" s="19">
        <f t="shared" si="2"/>
        <v>0.20416999999999993</v>
      </c>
      <c r="L59" s="20">
        <f t="shared" si="12"/>
        <v>638164.48132199992</v>
      </c>
      <c r="M59" s="131">
        <v>76790.2</v>
      </c>
      <c r="N59" s="128">
        <f t="shared" si="4"/>
        <v>561374.28132199997</v>
      </c>
      <c r="O59" s="21">
        <v>335655.55000000022</v>
      </c>
      <c r="P59" s="22">
        <v>68530.793643500059</v>
      </c>
      <c r="Q59" s="23">
        <v>56787.975325999971</v>
      </c>
      <c r="R59" s="21">
        <v>320840.59999999992</v>
      </c>
      <c r="S59" s="22">
        <v>65506.025301999944</v>
      </c>
      <c r="T59" s="23">
        <v>53891.935590499947</v>
      </c>
      <c r="U59" s="21">
        <v>372907.09999999945</v>
      </c>
      <c r="V59" s="22">
        <v>76136.442607000019</v>
      </c>
      <c r="W59" s="23">
        <v>64712.380922999939</v>
      </c>
      <c r="X59" s="21">
        <v>315993.60000000003</v>
      </c>
      <c r="Y59" s="22">
        <v>64516.413312000084</v>
      </c>
      <c r="Z59" s="23">
        <v>54596.946789500027</v>
      </c>
      <c r="AA59" s="21">
        <v>319084.3500000005</v>
      </c>
      <c r="AB59" s="22">
        <v>65147.451739499891</v>
      </c>
      <c r="AC59" s="23">
        <v>54792.496353499999</v>
      </c>
      <c r="AD59" s="21">
        <v>295300.0500000001</v>
      </c>
      <c r="AE59" s="22">
        <v>60291.411208500045</v>
      </c>
      <c r="AF59" s="23">
        <v>48980.216761000032</v>
      </c>
      <c r="AG59" s="21">
        <v>331998.00000000012</v>
      </c>
      <c r="AH59" s="22">
        <v>67784.031660000022</v>
      </c>
      <c r="AI59" s="23">
        <v>55790.705161499958</v>
      </c>
      <c r="AJ59" s="21">
        <v>270117.95000000013</v>
      </c>
      <c r="AK59" s="22">
        <v>55149.981851499993</v>
      </c>
      <c r="AL59" s="23">
        <v>45317.59731249998</v>
      </c>
      <c r="AM59" s="21">
        <v>308721.00000000012</v>
      </c>
      <c r="AN59" s="22">
        <v>63031.566569999944</v>
      </c>
      <c r="AO59" s="23">
        <v>51410.189411499989</v>
      </c>
      <c r="AP59" s="174">
        <v>312323.45</v>
      </c>
      <c r="AQ59" s="14">
        <v>63767.07878649998</v>
      </c>
      <c r="AR59" s="15">
        <v>53273.468010999975</v>
      </c>
      <c r="AS59" s="174">
        <v>283514.85000000003</v>
      </c>
      <c r="AT59" s="14">
        <v>57885.22692449997</v>
      </c>
      <c r="AU59" s="15">
        <v>47981.031106500057</v>
      </c>
      <c r="AV59" s="174">
        <v>294634.65000000049</v>
      </c>
      <c r="AW59" s="14">
        <v>60155.556490500014</v>
      </c>
      <c r="AX59" s="15">
        <v>50629.538575500039</v>
      </c>
    </row>
    <row r="60" spans="1:50" x14ac:dyDescent="0.25">
      <c r="A60" s="16">
        <v>57</v>
      </c>
      <c r="B60" s="60" t="s">
        <v>56</v>
      </c>
      <c r="C60" s="55">
        <v>338</v>
      </c>
      <c r="D60" s="90">
        <v>0.68</v>
      </c>
      <c r="E60" s="90" t="s">
        <v>367</v>
      </c>
      <c r="F60" s="73">
        <v>40541</v>
      </c>
      <c r="G60" s="73">
        <v>40541</v>
      </c>
      <c r="H60" s="92" t="s">
        <v>406</v>
      </c>
      <c r="I60" s="69">
        <f t="shared" si="10"/>
        <v>4546431.3999999994</v>
      </c>
      <c r="J60" s="18">
        <f t="shared" si="11"/>
        <v>916287.78435600013</v>
      </c>
      <c r="K60" s="19">
        <f t="shared" si="2"/>
        <v>0.20154000000000005</v>
      </c>
      <c r="L60" s="20">
        <f t="shared" si="12"/>
        <v>758559.65456500032</v>
      </c>
      <c r="M60" s="131">
        <v>91628.79</v>
      </c>
      <c r="N60" s="128">
        <f t="shared" si="4"/>
        <v>666930.86456500029</v>
      </c>
      <c r="O60" s="21">
        <v>358708.89999999967</v>
      </c>
      <c r="P60" s="22">
        <v>72294.191706000187</v>
      </c>
      <c r="Q60" s="23">
        <v>59712.765075000025</v>
      </c>
      <c r="R60" s="21">
        <v>312953.70000000013</v>
      </c>
      <c r="S60" s="22">
        <v>63072.688697999947</v>
      </c>
      <c r="T60" s="23">
        <v>51833.120093999976</v>
      </c>
      <c r="U60" s="21">
        <v>341003.89999999956</v>
      </c>
      <c r="V60" s="22">
        <v>68725.926005999994</v>
      </c>
      <c r="W60" s="23">
        <v>58261.712794999992</v>
      </c>
      <c r="X60" s="21">
        <v>385073.50000000035</v>
      </c>
      <c r="Y60" s="22">
        <v>77607.713189999995</v>
      </c>
      <c r="Z60" s="23">
        <v>65479.802831000059</v>
      </c>
      <c r="AA60" s="21">
        <v>357219.19999999984</v>
      </c>
      <c r="AB60" s="22">
        <v>71993.95756799994</v>
      </c>
      <c r="AC60" s="23">
        <v>60522.258639000036</v>
      </c>
      <c r="AD60" s="21">
        <v>429558.8000000004</v>
      </c>
      <c r="AE60" s="22">
        <v>86573.280551999967</v>
      </c>
      <c r="AF60" s="23">
        <v>69988.30693999998</v>
      </c>
      <c r="AG60" s="21">
        <v>404250.20000000019</v>
      </c>
      <c r="AH60" s="22">
        <v>81472.585308000023</v>
      </c>
      <c r="AI60" s="23">
        <v>66944.048107000053</v>
      </c>
      <c r="AJ60" s="21">
        <v>413922.29999999958</v>
      </c>
      <c r="AK60" s="22">
        <v>83421.900342000008</v>
      </c>
      <c r="AL60" s="23">
        <v>68048.99857200007</v>
      </c>
      <c r="AM60" s="21">
        <v>404363.70000000042</v>
      </c>
      <c r="AN60" s="22">
        <v>81495.460097999967</v>
      </c>
      <c r="AO60" s="23">
        <v>66265.036728000021</v>
      </c>
      <c r="AP60" s="174">
        <v>405641.09999999957</v>
      </c>
      <c r="AQ60" s="14">
        <v>81752.907294000019</v>
      </c>
      <c r="AR60" s="15">
        <v>68079.264465999993</v>
      </c>
      <c r="AS60" s="174">
        <v>297711.99999999994</v>
      </c>
      <c r="AT60" s="14">
        <v>60000.876480000006</v>
      </c>
      <c r="AU60" s="15">
        <v>49596.454399000017</v>
      </c>
      <c r="AV60" s="174">
        <v>436024.09999999969</v>
      </c>
      <c r="AW60" s="14">
        <v>87876.297114000045</v>
      </c>
      <c r="AX60" s="15">
        <v>73827.885919000008</v>
      </c>
    </row>
    <row r="61" spans="1:50" x14ac:dyDescent="0.25">
      <c r="A61" s="7"/>
      <c r="B61" s="60"/>
      <c r="C61" s="60"/>
      <c r="D61" s="90">
        <f>SUM(D4:D60)-D53</f>
        <v>62.515999999999998</v>
      </c>
      <c r="E61" s="90"/>
      <c r="F61" s="73"/>
      <c r="G61" s="73"/>
      <c r="H61" s="107" t="s">
        <v>671</v>
      </c>
      <c r="I61" s="102">
        <f>SUM(I4:I60)</f>
        <v>385340790.52719885</v>
      </c>
      <c r="J61" s="102">
        <f>SUM(J4:J60)</f>
        <v>66607791.221614219</v>
      </c>
      <c r="K61" s="102"/>
      <c r="L61" s="102">
        <f t="shared" ref="L61:AX61" si="17">SUM(L4:L60)</f>
        <v>53270478.04059884</v>
      </c>
      <c r="M61" s="132">
        <f t="shared" si="17"/>
        <v>4559258.209999999</v>
      </c>
      <c r="N61" s="102">
        <f t="shared" si="17"/>
        <v>48711219.830598846</v>
      </c>
      <c r="O61" s="102">
        <f t="shared" si="17"/>
        <v>32688862.044399995</v>
      </c>
      <c r="P61" s="102">
        <f t="shared" si="17"/>
        <v>5382860.4933848958</v>
      </c>
      <c r="Q61" s="102">
        <f t="shared" si="17"/>
        <v>4236777.1488585025</v>
      </c>
      <c r="R61" s="102">
        <f t="shared" si="17"/>
        <v>29976960.894599989</v>
      </c>
      <c r="S61" s="102">
        <f t="shared" si="17"/>
        <v>5073453.8945132978</v>
      </c>
      <c r="T61" s="102">
        <f t="shared" si="17"/>
        <v>3990588.4358846545</v>
      </c>
      <c r="U61" s="102">
        <f t="shared" si="17"/>
        <v>33890401.965198994</v>
      </c>
      <c r="V61" s="102">
        <f t="shared" si="17"/>
        <v>5721425.8120163865</v>
      </c>
      <c r="W61" s="102">
        <f t="shared" si="17"/>
        <v>4684999.2503341781</v>
      </c>
      <c r="X61" s="102">
        <f t="shared" si="17"/>
        <v>32752727.662199996</v>
      </c>
      <c r="Y61" s="102">
        <f t="shared" si="17"/>
        <v>5470962.0984270144</v>
      </c>
      <c r="Z61" s="102">
        <f t="shared" si="17"/>
        <v>4443506.0908295829</v>
      </c>
      <c r="AA61" s="102">
        <f t="shared" si="17"/>
        <v>33201001.580599993</v>
      </c>
      <c r="AB61" s="102">
        <f t="shared" si="17"/>
        <v>5861933.9272776768</v>
      </c>
      <c r="AC61" s="102">
        <f t="shared" si="17"/>
        <v>4786210.8995181359</v>
      </c>
      <c r="AD61" s="102">
        <f t="shared" si="17"/>
        <v>32188065.467800003</v>
      </c>
      <c r="AE61" s="102">
        <f t="shared" si="17"/>
        <v>5704298.6056600129</v>
      </c>
      <c r="AF61" s="102">
        <f t="shared" si="17"/>
        <v>4474004.6924792463</v>
      </c>
      <c r="AG61" s="102">
        <f t="shared" si="17"/>
        <v>32749441.407199994</v>
      </c>
      <c r="AH61" s="102">
        <f t="shared" si="17"/>
        <v>5785663.0833782768</v>
      </c>
      <c r="AI61" s="102">
        <f t="shared" si="17"/>
        <v>4599976.841502198</v>
      </c>
      <c r="AJ61" s="102">
        <f t="shared" si="17"/>
        <v>32736944.891200006</v>
      </c>
      <c r="AK61" s="102">
        <f t="shared" si="17"/>
        <v>5697665.1143080769</v>
      </c>
      <c r="AL61" s="102">
        <f t="shared" si="17"/>
        <v>4476226.6756413262</v>
      </c>
      <c r="AM61" s="102">
        <f t="shared" si="17"/>
        <v>32577019.549400005</v>
      </c>
      <c r="AN61" s="102">
        <f t="shared" si="17"/>
        <v>5645662.566474882</v>
      </c>
      <c r="AO61" s="102">
        <f t="shared" si="17"/>
        <v>4419924.5573190926</v>
      </c>
      <c r="AP61" s="102">
        <f t="shared" si="17"/>
        <v>32163836.076399997</v>
      </c>
      <c r="AQ61" s="102">
        <f t="shared" si="17"/>
        <v>5580859.7001061281</v>
      </c>
      <c r="AR61" s="102">
        <f t="shared" si="17"/>
        <v>4501136.1205618568</v>
      </c>
      <c r="AS61" s="102">
        <f t="shared" si="17"/>
        <v>30457285.664200008</v>
      </c>
      <c r="AT61" s="102">
        <f t="shared" si="17"/>
        <v>5370572.1773978248</v>
      </c>
      <c r="AU61" s="102">
        <f t="shared" si="17"/>
        <v>4311363.3910284489</v>
      </c>
      <c r="AV61" s="102">
        <f t="shared" si="17"/>
        <v>29958243.324000016</v>
      </c>
      <c r="AW61" s="102">
        <f t="shared" si="17"/>
        <v>5312433.748669765</v>
      </c>
      <c r="AX61" s="102">
        <f t="shared" si="17"/>
        <v>4345763.9366416167</v>
      </c>
    </row>
    <row r="62" spans="1:50" x14ac:dyDescent="0.25">
      <c r="A62" s="7"/>
      <c r="B62" s="60"/>
      <c r="C62" s="60"/>
      <c r="D62" s="90"/>
      <c r="E62" s="90"/>
      <c r="F62" s="73"/>
      <c r="G62" s="73"/>
      <c r="H62" s="92"/>
      <c r="I62" s="103"/>
      <c r="J62" s="104"/>
      <c r="K62" s="105"/>
      <c r="L62" s="106"/>
      <c r="M62" s="133"/>
      <c r="N62" s="129"/>
      <c r="O62" s="21"/>
      <c r="P62" s="22"/>
      <c r="Q62" s="23"/>
      <c r="R62" s="21"/>
      <c r="S62" s="22"/>
      <c r="T62" s="23"/>
      <c r="U62" s="21"/>
      <c r="V62" s="22"/>
      <c r="W62" s="23"/>
      <c r="X62" s="21"/>
      <c r="Y62" s="22"/>
      <c r="Z62" s="23"/>
      <c r="AA62" s="21"/>
      <c r="AB62" s="22"/>
      <c r="AC62" s="23"/>
      <c r="AD62" s="21"/>
      <c r="AE62" s="22"/>
      <c r="AF62" s="23"/>
      <c r="AG62" s="21"/>
      <c r="AH62" s="22"/>
      <c r="AI62" s="23"/>
      <c r="AJ62" s="21"/>
      <c r="AK62" s="22"/>
      <c r="AL62" s="23"/>
      <c r="AM62" s="21"/>
      <c r="AN62" s="22"/>
      <c r="AO62" s="23"/>
      <c r="AP62" s="21"/>
      <c r="AQ62" s="22"/>
      <c r="AR62" s="23"/>
      <c r="AS62" s="21"/>
      <c r="AT62" s="22"/>
      <c r="AU62" s="23"/>
      <c r="AV62" s="21"/>
      <c r="AW62" s="22"/>
      <c r="AX62" s="23"/>
    </row>
    <row r="63" spans="1:50" x14ac:dyDescent="0.25">
      <c r="A63" s="7">
        <v>58</v>
      </c>
      <c r="B63" s="60" t="s">
        <v>700</v>
      </c>
      <c r="C63" s="55">
        <v>405</v>
      </c>
      <c r="D63" s="90">
        <v>0.315</v>
      </c>
      <c r="E63" s="90" t="s">
        <v>292</v>
      </c>
      <c r="F63" s="73">
        <v>42159</v>
      </c>
      <c r="G63" s="73">
        <v>42159</v>
      </c>
      <c r="H63" s="92" t="s">
        <v>708</v>
      </c>
      <c r="I63" s="69">
        <f t="shared" ref="I63" si="18">O63+R63+U63+X63+AA63+AD63+AG63+AJ63+AM63+AP63+AS63+AV63</f>
        <v>2490131.5599999991</v>
      </c>
      <c r="J63" s="18">
        <f t="shared" ref="J63" si="19">P63+S63+V63+Y63+AB63+AE63+AH63+AK63+AN63+AQ63+AT63+AW63</f>
        <v>423092.38741479994</v>
      </c>
      <c r="K63" s="19">
        <f t="shared" ref="K63" si="20">J63/I63</f>
        <v>0.16990764432333852</v>
      </c>
      <c r="L63" s="20">
        <f t="shared" ref="L63" si="21">Q63+T63+W63+Z63+AC63+AF63+AI63+AL63+AO63+AR63+AU63+AX63</f>
        <v>336917.62384399993</v>
      </c>
      <c r="M63" s="131">
        <v>21154.639999999999</v>
      </c>
      <c r="N63" s="128">
        <f t="shared" ref="N63:N117" si="22">L63-M63</f>
        <v>315762.98384399991</v>
      </c>
      <c r="O63" s="21">
        <v>216427.07999999964</v>
      </c>
      <c r="P63" s="22">
        <v>31176.32087400003</v>
      </c>
      <c r="Q63" s="23">
        <v>23575.848838800026</v>
      </c>
      <c r="R63" s="21">
        <v>193623.31999999998</v>
      </c>
      <c r="S63" s="22">
        <v>30152.959623600018</v>
      </c>
      <c r="T63" s="23">
        <v>23155.909832399997</v>
      </c>
      <c r="U63" s="21">
        <v>215852.51999999973</v>
      </c>
      <c r="V63" s="22">
        <v>33614.712939600002</v>
      </c>
      <c r="W63" s="23">
        <v>26991.049253600013</v>
      </c>
      <c r="X63" s="13">
        <v>209772.95999999988</v>
      </c>
      <c r="Y63" s="14">
        <v>31851.926246399988</v>
      </c>
      <c r="Z63" s="15">
        <v>25254.316732000014</v>
      </c>
      <c r="AA63" s="13">
        <v>215790.44</v>
      </c>
      <c r="AB63" s="14">
        <v>38645.909899599974</v>
      </c>
      <c r="AC63" s="15">
        <v>31645.658462799958</v>
      </c>
      <c r="AD63" s="13">
        <v>202931.00000000006</v>
      </c>
      <c r="AE63" s="14">
        <v>36342.912790000009</v>
      </c>
      <c r="AF63" s="15">
        <v>28569.952033599977</v>
      </c>
      <c r="AG63" s="13">
        <v>210124.60000000006</v>
      </c>
      <c r="AH63" s="14">
        <v>37631.214614000019</v>
      </c>
      <c r="AI63" s="15">
        <v>30012.550217599975</v>
      </c>
      <c r="AJ63" s="13">
        <v>211796.52000000002</v>
      </c>
      <c r="AK63" s="14">
        <v>37930.638766799981</v>
      </c>
      <c r="AL63" s="15">
        <v>30026.18627879996</v>
      </c>
      <c r="AM63" s="13">
        <v>181051.64000000013</v>
      </c>
      <c r="AN63" s="14">
        <v>32424.538207600024</v>
      </c>
      <c r="AO63" s="15">
        <v>25593.477588000009</v>
      </c>
      <c r="AP63" s="174">
        <v>206047.31999999992</v>
      </c>
      <c r="AQ63" s="14">
        <v>36901.01453879998</v>
      </c>
      <c r="AR63" s="15">
        <v>29947.995230799996</v>
      </c>
      <c r="AS63" s="174">
        <v>202711.67999999985</v>
      </c>
      <c r="AT63" s="14">
        <v>36303.634771200013</v>
      </c>
      <c r="AU63" s="15">
        <v>29254.251819200017</v>
      </c>
      <c r="AV63" s="174">
        <v>224002.48000000004</v>
      </c>
      <c r="AW63" s="14">
        <v>40116.60414319994</v>
      </c>
      <c r="AX63" s="15">
        <v>32890.427556399998</v>
      </c>
    </row>
    <row r="64" spans="1:50" x14ac:dyDescent="0.25">
      <c r="A64" s="7">
        <v>59</v>
      </c>
      <c r="B64" s="60" t="s">
        <v>57</v>
      </c>
      <c r="C64" s="55">
        <v>48</v>
      </c>
      <c r="D64" s="90">
        <v>0.96</v>
      </c>
      <c r="E64" s="90" t="s">
        <v>367</v>
      </c>
      <c r="F64" s="73">
        <v>40926</v>
      </c>
      <c r="G64" s="73">
        <v>40926</v>
      </c>
      <c r="H64" s="92" t="s">
        <v>407</v>
      </c>
      <c r="I64" s="69">
        <f t="shared" ref="I64" si="23">O64+R64+U64+X64+AA64+AD64+AG64+AJ64+AM64+AP64+AS64+AV64</f>
        <v>4949.0999999999995</v>
      </c>
      <c r="J64" s="18">
        <f t="shared" ref="J64" si="24">P64+S64+V64+Y64+AB64+AE64+AH64+AK64+AN64+AQ64+AT64+AW64</f>
        <v>760.79553600000008</v>
      </c>
      <c r="K64" s="19">
        <f t="shared" si="2"/>
        <v>0.15372401770018795</v>
      </c>
      <c r="L64" s="20">
        <f t="shared" ref="L64" si="25">Q64+T64+W64+Z64+AC64+AF64+AI64+AL64+AO64+AR64+AU64+AX64</f>
        <v>555.04860400000007</v>
      </c>
      <c r="M64" s="131">
        <v>76.079999999999984</v>
      </c>
      <c r="N64" s="128">
        <f t="shared" si="22"/>
        <v>478.96860400000008</v>
      </c>
      <c r="O64" s="21">
        <v>2019</v>
      </c>
      <c r="P64" s="22">
        <v>271.29302999999999</v>
      </c>
      <c r="Q64" s="23">
        <v>204.69190600000002</v>
      </c>
      <c r="R64" s="21">
        <v>0</v>
      </c>
      <c r="S64" s="22">
        <v>0</v>
      </c>
      <c r="T64" s="23">
        <v>0</v>
      </c>
      <c r="U64" s="21">
        <v>0</v>
      </c>
      <c r="V64" s="22">
        <v>0</v>
      </c>
      <c r="W64" s="23">
        <v>0</v>
      </c>
      <c r="X64" s="21">
        <v>0</v>
      </c>
      <c r="Y64" s="22">
        <v>0</v>
      </c>
      <c r="Z64" s="23">
        <v>0</v>
      </c>
      <c r="AA64" s="21">
        <v>0</v>
      </c>
      <c r="AB64" s="22">
        <v>0</v>
      </c>
      <c r="AC64" s="23">
        <v>0</v>
      </c>
      <c r="AD64" s="21">
        <v>2104.6000000000004</v>
      </c>
      <c r="AE64" s="22">
        <v>351.59447600000004</v>
      </c>
      <c r="AF64" s="23">
        <v>250.31429600000001</v>
      </c>
      <c r="AG64" s="21">
        <v>230.4</v>
      </c>
      <c r="AH64" s="22">
        <v>38.490623999999997</v>
      </c>
      <c r="AI64" s="23">
        <v>28.753506999999999</v>
      </c>
      <c r="AJ64" s="21">
        <v>321.39999999999998</v>
      </c>
      <c r="AK64" s="22">
        <v>53.693084000000006</v>
      </c>
      <c r="AL64" s="23">
        <v>39.932137000000004</v>
      </c>
      <c r="AM64" s="21">
        <v>0</v>
      </c>
      <c r="AN64" s="22">
        <v>0</v>
      </c>
      <c r="AO64" s="23">
        <v>0</v>
      </c>
      <c r="AP64" s="174">
        <v>0</v>
      </c>
      <c r="AQ64" s="14">
        <v>0</v>
      </c>
      <c r="AR64" s="15">
        <v>0</v>
      </c>
      <c r="AS64" s="174">
        <v>0</v>
      </c>
      <c r="AT64" s="14">
        <v>0</v>
      </c>
      <c r="AU64" s="15">
        <v>0</v>
      </c>
      <c r="AV64" s="174">
        <v>273.7</v>
      </c>
      <c r="AW64" s="14">
        <v>45.724321999999987</v>
      </c>
      <c r="AX64" s="15">
        <v>31.356757999999996</v>
      </c>
    </row>
    <row r="65" spans="1:50" x14ac:dyDescent="0.25">
      <c r="A65" s="7">
        <v>60</v>
      </c>
      <c r="B65" s="60" t="s">
        <v>695</v>
      </c>
      <c r="C65" s="55">
        <v>391</v>
      </c>
      <c r="D65" s="90">
        <v>0.18</v>
      </c>
      <c r="E65" s="78" t="s">
        <v>292</v>
      </c>
      <c r="F65" s="73">
        <v>42024</v>
      </c>
      <c r="G65" s="73">
        <v>42031</v>
      </c>
      <c r="H65" s="92" t="s">
        <v>686</v>
      </c>
      <c r="I65" s="69">
        <f t="shared" ref="I65:I117" si="26">O65+R65+U65+X65+AA65+AD65+AG65+AJ65+AM65+AP65+AS65+AV65</f>
        <v>1278000.0095999981</v>
      </c>
      <c r="J65" s="18">
        <f t="shared" ref="J65:J117" si="27">P65+S65+V65+Y65+AB65+AE65+AH65+AK65+AN65+AQ65+AT65+AW65</f>
        <v>230821.97424936775</v>
      </c>
      <c r="K65" s="19">
        <f t="shared" ref="K65:K118" si="28">J65/I65</f>
        <v>0.18061187207785143</v>
      </c>
      <c r="L65" s="20">
        <f t="shared" ref="L65:L117" si="29">Q65+T65+W65+Z65+AC65+AF65+AI65+AL65+AO65+AR65+AU65+AX65</f>
        <v>186308.21684047181</v>
      </c>
      <c r="M65" s="131">
        <v>23082.21</v>
      </c>
      <c r="N65" s="128">
        <f t="shared" si="22"/>
        <v>163226.00684047182</v>
      </c>
      <c r="O65" s="21">
        <v>111160.40239999993</v>
      </c>
      <c r="P65" s="22">
        <v>17017.546003416013</v>
      </c>
      <c r="Q65" s="23">
        <v>13126.357678191984</v>
      </c>
      <c r="R65" s="21">
        <v>98855.763199999987</v>
      </c>
      <c r="S65" s="22">
        <v>16360.628809599999</v>
      </c>
      <c r="T65" s="23">
        <v>12789.370109416013</v>
      </c>
      <c r="U65" s="21">
        <v>109306.94319999998</v>
      </c>
      <c r="V65" s="22">
        <v>18090.299099600015</v>
      </c>
      <c r="W65" s="23">
        <v>14745.640606631989</v>
      </c>
      <c r="X65" s="21">
        <v>107440.40719999999</v>
      </c>
      <c r="Y65" s="22">
        <v>17337.658509863988</v>
      </c>
      <c r="Z65" s="23">
        <v>13957.729162792004</v>
      </c>
      <c r="AA65" s="21">
        <v>115355.76959999997</v>
      </c>
      <c r="AB65" s="22">
        <v>21955.663627967988</v>
      </c>
      <c r="AC65" s="23">
        <v>18207.666470344011</v>
      </c>
      <c r="AD65" s="21">
        <v>110574.25439999998</v>
      </c>
      <c r="AE65" s="22">
        <v>21045.59783995197</v>
      </c>
      <c r="AF65" s="23">
        <v>16798.144484656001</v>
      </c>
      <c r="AG65" s="21">
        <v>111609.79120000002</v>
      </c>
      <c r="AH65" s="22">
        <v>21242.69155909598</v>
      </c>
      <c r="AI65" s="23">
        <v>17201.570974856011</v>
      </c>
      <c r="AJ65" s="21">
        <v>115852.49439999989</v>
      </c>
      <c r="AK65" s="22">
        <v>22050.205259152001</v>
      </c>
      <c r="AL65" s="23">
        <v>17720.52307624801</v>
      </c>
      <c r="AM65" s="21">
        <v>109800.85040000004</v>
      </c>
      <c r="AN65" s="22">
        <v>20898.395856632033</v>
      </c>
      <c r="AO65" s="23">
        <v>16769.108462567991</v>
      </c>
      <c r="AP65" s="174">
        <v>116360.4671999998</v>
      </c>
      <c r="AQ65" s="14">
        <v>22146.887722175998</v>
      </c>
      <c r="AR65" s="15">
        <v>18215.908521767986</v>
      </c>
      <c r="AS65" s="174">
        <v>113026.84640000002</v>
      </c>
      <c r="AT65" s="14">
        <v>21512.399675312034</v>
      </c>
      <c r="AU65" s="15">
        <v>17576.598469064007</v>
      </c>
      <c r="AV65" s="174">
        <v>58656.019999998665</v>
      </c>
      <c r="AW65" s="14">
        <v>11164.000286599745</v>
      </c>
      <c r="AX65" s="15">
        <v>9199.598823935783</v>
      </c>
    </row>
    <row r="66" spans="1:50" x14ac:dyDescent="0.25">
      <c r="A66" s="7">
        <v>61</v>
      </c>
      <c r="B66" s="60" t="s">
        <v>698</v>
      </c>
      <c r="C66" s="55">
        <v>394</v>
      </c>
      <c r="D66" s="90">
        <v>4.4999999999999998E-2</v>
      </c>
      <c r="E66" s="78" t="s">
        <v>292</v>
      </c>
      <c r="F66" s="73">
        <v>42061</v>
      </c>
      <c r="G66" s="73">
        <v>42061</v>
      </c>
      <c r="H66" t="s">
        <v>798</v>
      </c>
      <c r="I66" s="69">
        <f t="shared" si="26"/>
        <v>0</v>
      </c>
      <c r="J66" s="18">
        <f t="shared" si="27"/>
        <v>0</v>
      </c>
      <c r="K66" s="19" t="e">
        <f t="shared" si="28"/>
        <v>#DIV/0!</v>
      </c>
      <c r="L66" s="20">
        <f t="shared" si="29"/>
        <v>0</v>
      </c>
      <c r="M66" s="131">
        <v>0</v>
      </c>
      <c r="N66" s="128">
        <f t="shared" si="22"/>
        <v>0</v>
      </c>
      <c r="O66" s="21">
        <v>0</v>
      </c>
      <c r="P66" s="22">
        <v>0</v>
      </c>
      <c r="Q66" s="23">
        <v>0</v>
      </c>
      <c r="R66" s="21">
        <v>0</v>
      </c>
      <c r="S66" s="22">
        <v>0</v>
      </c>
      <c r="T66" s="23">
        <v>0</v>
      </c>
      <c r="U66" s="21">
        <v>0</v>
      </c>
      <c r="V66" s="22">
        <v>0</v>
      </c>
      <c r="W66" s="23">
        <v>0</v>
      </c>
      <c r="X66" s="21">
        <v>0</v>
      </c>
      <c r="Y66" s="22">
        <v>0</v>
      </c>
      <c r="Z66" s="23">
        <v>0</v>
      </c>
      <c r="AA66" s="21">
        <v>0</v>
      </c>
      <c r="AB66" s="22">
        <v>0</v>
      </c>
      <c r="AC66" s="23">
        <v>0</v>
      </c>
      <c r="AD66" s="21">
        <v>0</v>
      </c>
      <c r="AE66" s="22">
        <v>0</v>
      </c>
      <c r="AF66" s="23">
        <v>0</v>
      </c>
      <c r="AG66" s="21">
        <v>0</v>
      </c>
      <c r="AH66" s="22">
        <v>0</v>
      </c>
      <c r="AI66" s="23">
        <v>0</v>
      </c>
      <c r="AJ66" s="21">
        <v>0</v>
      </c>
      <c r="AK66" s="22">
        <v>0</v>
      </c>
      <c r="AL66" s="23">
        <v>0</v>
      </c>
      <c r="AM66" s="21">
        <v>0</v>
      </c>
      <c r="AN66" s="22">
        <v>0</v>
      </c>
      <c r="AO66" s="23">
        <v>0</v>
      </c>
      <c r="AP66" s="174">
        <v>0</v>
      </c>
      <c r="AQ66" s="14">
        <v>0</v>
      </c>
      <c r="AR66" s="15">
        <v>0</v>
      </c>
      <c r="AS66" s="174">
        <v>0</v>
      </c>
      <c r="AT66" s="14">
        <v>0</v>
      </c>
      <c r="AU66" s="15">
        <v>0</v>
      </c>
      <c r="AV66" s="174">
        <v>0</v>
      </c>
      <c r="AW66" s="14">
        <v>0</v>
      </c>
      <c r="AX66" s="15">
        <v>0</v>
      </c>
    </row>
    <row r="67" spans="1:50" x14ac:dyDescent="0.25">
      <c r="A67" s="7">
        <v>62</v>
      </c>
      <c r="B67" s="166" t="s">
        <v>698</v>
      </c>
      <c r="C67" s="55">
        <v>427</v>
      </c>
      <c r="D67" s="90">
        <v>0.05</v>
      </c>
      <c r="E67" s="78" t="s">
        <v>292</v>
      </c>
      <c r="F67" s="73">
        <v>42950</v>
      </c>
      <c r="G67" s="73">
        <v>42950</v>
      </c>
      <c r="H67" t="s">
        <v>798</v>
      </c>
      <c r="I67" s="69">
        <f t="shared" ref="I67" si="30">O67+R67+U67+X67+AA67+AD67+AG67+AJ67+AM67+AP67+AS67+AV67</f>
        <v>0</v>
      </c>
      <c r="J67" s="18">
        <f t="shared" ref="J67" si="31">P67+S67+V67+Y67+AB67+AE67+AH67+AK67+AN67+AQ67+AT67+AW67</f>
        <v>0</v>
      </c>
      <c r="K67" s="19" t="e">
        <f t="shared" ref="K67" si="32">J67/I67</f>
        <v>#DIV/0!</v>
      </c>
      <c r="L67" s="20">
        <f t="shared" ref="L67" si="33">Q67+T67+W67+Z67+AC67+AF67+AI67+AL67+AO67+AR67+AU67+AX67</f>
        <v>0</v>
      </c>
      <c r="M67" s="131">
        <v>0</v>
      </c>
      <c r="N67" s="128">
        <f>L67-M67</f>
        <v>0</v>
      </c>
      <c r="O67" s="21">
        <v>0</v>
      </c>
      <c r="P67" s="22">
        <v>0</v>
      </c>
      <c r="Q67" s="23">
        <v>0</v>
      </c>
      <c r="R67" s="21">
        <v>0</v>
      </c>
      <c r="S67" s="22">
        <v>0</v>
      </c>
      <c r="T67" s="23">
        <v>0</v>
      </c>
      <c r="U67" s="21">
        <v>0</v>
      </c>
      <c r="V67" s="22">
        <v>0</v>
      </c>
      <c r="W67" s="23">
        <v>0</v>
      </c>
      <c r="X67" s="21">
        <v>0</v>
      </c>
      <c r="Y67" s="22">
        <v>0</v>
      </c>
      <c r="Z67" s="23">
        <v>0</v>
      </c>
      <c r="AA67" s="21">
        <v>0</v>
      </c>
      <c r="AB67" s="22">
        <v>0</v>
      </c>
      <c r="AC67" s="23">
        <v>0</v>
      </c>
      <c r="AD67" s="21">
        <v>0</v>
      </c>
      <c r="AE67" s="22">
        <v>0</v>
      </c>
      <c r="AF67" s="23">
        <v>0</v>
      </c>
      <c r="AG67" s="21">
        <v>0</v>
      </c>
      <c r="AH67" s="22">
        <v>0</v>
      </c>
      <c r="AI67" s="23">
        <v>0</v>
      </c>
      <c r="AJ67" s="21">
        <v>0</v>
      </c>
      <c r="AK67" s="22">
        <v>0</v>
      </c>
      <c r="AL67" s="23">
        <v>0</v>
      </c>
      <c r="AM67" s="21">
        <v>0</v>
      </c>
      <c r="AN67" s="22">
        <v>0</v>
      </c>
      <c r="AO67" s="23">
        <v>0</v>
      </c>
      <c r="AP67" s="174">
        <v>0</v>
      </c>
      <c r="AQ67" s="14">
        <v>0</v>
      </c>
      <c r="AR67" s="15">
        <v>0</v>
      </c>
      <c r="AS67" s="174">
        <v>0</v>
      </c>
      <c r="AT67" s="14">
        <v>0</v>
      </c>
      <c r="AU67" s="15">
        <v>0</v>
      </c>
      <c r="AV67" s="174">
        <v>0</v>
      </c>
      <c r="AW67" s="14">
        <v>0</v>
      </c>
      <c r="AX67" s="15">
        <v>0</v>
      </c>
    </row>
    <row r="68" spans="1:50" x14ac:dyDescent="0.25">
      <c r="A68" s="7">
        <v>63</v>
      </c>
      <c r="B68" s="60" t="s">
        <v>58</v>
      </c>
      <c r="C68" s="55">
        <v>60</v>
      </c>
      <c r="D68" s="90">
        <v>1.9</v>
      </c>
      <c r="E68" s="90" t="s">
        <v>367</v>
      </c>
      <c r="F68" s="73">
        <v>41256</v>
      </c>
      <c r="G68" s="73">
        <v>41256</v>
      </c>
      <c r="H68" s="92" t="s">
        <v>408</v>
      </c>
      <c r="I68" s="69">
        <f t="shared" si="26"/>
        <v>12080000.000000011</v>
      </c>
      <c r="J68" s="18">
        <f t="shared" si="27"/>
        <v>1825629.6608432019</v>
      </c>
      <c r="K68" s="19">
        <f t="shared" si="28"/>
        <v>0.15112828318238414</v>
      </c>
      <c r="L68" s="20">
        <f t="shared" si="29"/>
        <v>1408244.882808401</v>
      </c>
      <c r="M68" s="131">
        <v>91281.48</v>
      </c>
      <c r="N68" s="128">
        <f t="shared" si="22"/>
        <v>1316963.402808401</v>
      </c>
      <c r="O68" s="21">
        <v>1137504.2400000005</v>
      </c>
      <c r="P68" s="22">
        <v>146032.79433119998</v>
      </c>
      <c r="Q68" s="23">
        <v>106220.57663040003</v>
      </c>
      <c r="R68" s="21">
        <v>840888.4800000001</v>
      </c>
      <c r="S68" s="22">
        <v>116706.91213919995</v>
      </c>
      <c r="T68" s="23">
        <v>86346.682465199992</v>
      </c>
      <c r="U68" s="21">
        <v>1116424.8000000003</v>
      </c>
      <c r="V68" s="22">
        <v>154948.59799200026</v>
      </c>
      <c r="W68" s="23">
        <v>120739.01849519998</v>
      </c>
      <c r="X68" s="21">
        <v>1077958.8000000007</v>
      </c>
      <c r="Y68" s="22">
        <v>145869.38481600012</v>
      </c>
      <c r="Z68" s="23">
        <v>111974.89741199992</v>
      </c>
      <c r="AA68" s="21">
        <v>1104962.8800000013</v>
      </c>
      <c r="AB68" s="22">
        <v>176363.12527680025</v>
      </c>
      <c r="AC68" s="23">
        <v>140614.22165520006</v>
      </c>
      <c r="AD68" s="21">
        <v>994593.96</v>
      </c>
      <c r="AE68" s="22">
        <v>158747.14195559995</v>
      </c>
      <c r="AF68" s="23">
        <v>120810.23761319979</v>
      </c>
      <c r="AG68" s="21">
        <v>973048.56000000134</v>
      </c>
      <c r="AH68" s="22">
        <v>155308.28066159986</v>
      </c>
      <c r="AI68" s="23">
        <v>120286.64330760007</v>
      </c>
      <c r="AJ68" s="21">
        <v>1151210.2799999989</v>
      </c>
      <c r="AK68" s="22">
        <v>183744.67279080002</v>
      </c>
      <c r="AL68" s="23">
        <v>140423.97861840003</v>
      </c>
      <c r="AM68" s="21">
        <v>613311.36000000045</v>
      </c>
      <c r="AN68" s="22">
        <v>97890.6261696</v>
      </c>
      <c r="AO68" s="23">
        <v>74830.378333199973</v>
      </c>
      <c r="AP68" s="174">
        <v>992814.11999999941</v>
      </c>
      <c r="AQ68" s="14">
        <v>158463.06169320008</v>
      </c>
      <c r="AR68" s="15">
        <v>124427.41781879989</v>
      </c>
      <c r="AS68" s="174">
        <v>996780.95999999985</v>
      </c>
      <c r="AT68" s="14">
        <v>159096.20902560002</v>
      </c>
      <c r="AU68" s="15">
        <v>124231.90504080005</v>
      </c>
      <c r="AV68" s="174">
        <v>1080501.560000007</v>
      </c>
      <c r="AW68" s="14">
        <v>172458.8539916013</v>
      </c>
      <c r="AX68" s="15">
        <v>137338.92541840105</v>
      </c>
    </row>
    <row r="69" spans="1:50" x14ac:dyDescent="0.25">
      <c r="A69" s="7">
        <v>64</v>
      </c>
      <c r="B69" s="60" t="s">
        <v>697</v>
      </c>
      <c r="C69" s="55">
        <v>397</v>
      </c>
      <c r="D69" s="90">
        <v>0.15</v>
      </c>
      <c r="E69" s="78" t="s">
        <v>292</v>
      </c>
      <c r="F69" s="73">
        <v>42062</v>
      </c>
      <c r="G69" s="73">
        <v>42062</v>
      </c>
      <c r="H69" s="92" t="s">
        <v>687</v>
      </c>
      <c r="I69" s="69">
        <f t="shared" si="26"/>
        <v>1028511.4182000001</v>
      </c>
      <c r="J69" s="18">
        <f t="shared" si="27"/>
        <v>190445.65255438199</v>
      </c>
      <c r="K69" s="19">
        <f t="shared" si="28"/>
        <v>0.18516629877350443</v>
      </c>
      <c r="L69" s="20">
        <f t="shared" si="29"/>
        <v>154742.98720526701</v>
      </c>
      <c r="M69" s="131">
        <v>9522.27</v>
      </c>
      <c r="N69" s="128">
        <f t="shared" si="22"/>
        <v>145220.71720526702</v>
      </c>
      <c r="O69" s="21">
        <v>89180.594399999987</v>
      </c>
      <c r="P69" s="22">
        <v>13982.625395976002</v>
      </c>
      <c r="Q69" s="23">
        <v>10851.675901649993</v>
      </c>
      <c r="R69" s="21">
        <v>76072.52099999995</v>
      </c>
      <c r="S69" s="22">
        <v>12894.292309500001</v>
      </c>
      <c r="T69" s="23">
        <v>10141.321856177996</v>
      </c>
      <c r="U69" s="21">
        <v>84341.504399999933</v>
      </c>
      <c r="V69" s="22">
        <v>14295.884995800001</v>
      </c>
      <c r="W69" s="23">
        <v>11710.307704878003</v>
      </c>
      <c r="X69" s="21">
        <v>86329.681800000079</v>
      </c>
      <c r="Y69" s="22">
        <v>14266.843214268009</v>
      </c>
      <c r="Z69" s="23">
        <v>11546.956500342001</v>
      </c>
      <c r="AA69" s="21">
        <v>88617.366599999878</v>
      </c>
      <c r="AB69" s="22">
        <v>17274.183271337995</v>
      </c>
      <c r="AC69" s="23">
        <v>14398.747010681998</v>
      </c>
      <c r="AD69" s="21">
        <v>84572.769000000131</v>
      </c>
      <c r="AE69" s="22">
        <v>16485.769861170007</v>
      </c>
      <c r="AF69" s="23">
        <v>13219.03969233</v>
      </c>
      <c r="AG69" s="21">
        <v>85290.863999999987</v>
      </c>
      <c r="AH69" s="22">
        <v>16625.748119519987</v>
      </c>
      <c r="AI69" s="23">
        <v>13531.506778775996</v>
      </c>
      <c r="AJ69" s="21">
        <v>88152.490799999941</v>
      </c>
      <c r="AK69" s="22">
        <v>17183.565031643993</v>
      </c>
      <c r="AL69" s="23">
        <v>13881.528604056004</v>
      </c>
      <c r="AM69" s="21">
        <v>85913.054999999993</v>
      </c>
      <c r="AN69" s="22">
        <v>16747.031811149998</v>
      </c>
      <c r="AO69" s="23">
        <v>13526.708196930005</v>
      </c>
      <c r="AP69" s="174">
        <v>86872.370999999999</v>
      </c>
      <c r="AQ69" s="14">
        <v>16934.031279030027</v>
      </c>
      <c r="AR69" s="15">
        <v>13997.93568408901</v>
      </c>
      <c r="AS69" s="174">
        <v>83432.457600000038</v>
      </c>
      <c r="AT69" s="14">
        <v>16263.488959967977</v>
      </c>
      <c r="AU69" s="15">
        <v>13341.964318578002</v>
      </c>
      <c r="AV69" s="174">
        <v>89735.742600000071</v>
      </c>
      <c r="AW69" s="14">
        <v>17492.188305017997</v>
      </c>
      <c r="AX69" s="15">
        <v>14595.294956777996</v>
      </c>
    </row>
    <row r="70" spans="1:50" x14ac:dyDescent="0.25">
      <c r="A70" s="7">
        <v>65</v>
      </c>
      <c r="B70" s="60" t="s">
        <v>59</v>
      </c>
      <c r="C70" s="55">
        <v>68</v>
      </c>
      <c r="D70" s="90">
        <v>0.999</v>
      </c>
      <c r="E70" s="90" t="s">
        <v>367</v>
      </c>
      <c r="F70" s="73">
        <v>40987</v>
      </c>
      <c r="G70" s="73">
        <v>40987</v>
      </c>
      <c r="H70" s="92" t="s">
        <v>409</v>
      </c>
      <c r="I70" s="69">
        <f t="shared" si="26"/>
        <v>5999437.9000000013</v>
      </c>
      <c r="J70" s="18">
        <f t="shared" si="27"/>
        <v>933795.48560399946</v>
      </c>
      <c r="K70" s="19">
        <f t="shared" si="28"/>
        <v>0.15564716247900479</v>
      </c>
      <c r="L70" s="20">
        <f t="shared" si="29"/>
        <v>731812.7657275002</v>
      </c>
      <c r="M70" s="131">
        <v>46689.78</v>
      </c>
      <c r="N70" s="128">
        <f t="shared" si="22"/>
        <v>685122.98572750017</v>
      </c>
      <c r="O70" s="21">
        <v>693199.2999999997</v>
      </c>
      <c r="P70" s="22">
        <v>93145.189941000135</v>
      </c>
      <c r="Q70" s="23">
        <v>68797.609545000087</v>
      </c>
      <c r="R70" s="21">
        <v>620911.50000000035</v>
      </c>
      <c r="S70" s="22">
        <v>90193.604489999969</v>
      </c>
      <c r="T70" s="23">
        <v>67732.368058000051</v>
      </c>
      <c r="U70" s="21">
        <v>696833.29999999993</v>
      </c>
      <c r="V70" s="22">
        <v>101222.00515799997</v>
      </c>
      <c r="W70" s="23">
        <v>79867.297871000017</v>
      </c>
      <c r="X70" s="21">
        <v>671769.10000000033</v>
      </c>
      <c r="Y70" s="22">
        <v>95142.657632999253</v>
      </c>
      <c r="Z70" s="23">
        <v>74042.079369000014</v>
      </c>
      <c r="AA70" s="21">
        <v>690522.90000000072</v>
      </c>
      <c r="AB70" s="22">
        <v>115358.75567399999</v>
      </c>
      <c r="AC70" s="23">
        <v>92938.68685899995</v>
      </c>
      <c r="AD70" s="21">
        <v>13637.499999999998</v>
      </c>
      <c r="AE70" s="22">
        <v>2278.2807499999999</v>
      </c>
      <c r="AF70" s="23">
        <v>1871.9207970000002</v>
      </c>
      <c r="AG70" s="21">
        <v>0</v>
      </c>
      <c r="AH70" s="22">
        <v>0</v>
      </c>
      <c r="AI70" s="23">
        <v>0</v>
      </c>
      <c r="AJ70" s="21">
        <v>0</v>
      </c>
      <c r="AK70" s="22">
        <v>0</v>
      </c>
      <c r="AL70" s="23">
        <v>0</v>
      </c>
      <c r="AM70" s="21">
        <v>570534.6</v>
      </c>
      <c r="AN70" s="22">
        <v>95313.510275999943</v>
      </c>
      <c r="AO70" s="23">
        <v>73965.785342000047</v>
      </c>
      <c r="AP70" s="174">
        <v>690045.40000000037</v>
      </c>
      <c r="AQ70" s="14">
        <v>115278.98452400004</v>
      </c>
      <c r="AR70" s="15">
        <v>92077.36625349996</v>
      </c>
      <c r="AS70" s="174">
        <v>674837.39999999956</v>
      </c>
      <c r="AT70" s="14">
        <v>112738.33604399995</v>
      </c>
      <c r="AU70" s="15">
        <v>89211.203351999968</v>
      </c>
      <c r="AV70" s="174">
        <v>677146.9</v>
      </c>
      <c r="AW70" s="14">
        <v>113124.1611140001</v>
      </c>
      <c r="AX70" s="15">
        <v>91308.448281000048</v>
      </c>
    </row>
    <row r="71" spans="1:50" x14ac:dyDescent="0.25">
      <c r="A71" s="7">
        <v>66</v>
      </c>
      <c r="B71" s="60" t="s">
        <v>60</v>
      </c>
      <c r="C71" s="55">
        <v>80</v>
      </c>
      <c r="D71" s="90">
        <v>0.999</v>
      </c>
      <c r="E71" s="90" t="s">
        <v>292</v>
      </c>
      <c r="F71" s="73">
        <v>41353</v>
      </c>
      <c r="G71" s="73">
        <v>41353</v>
      </c>
      <c r="H71" s="92" t="s">
        <v>410</v>
      </c>
      <c r="I71" s="69">
        <f t="shared" si="26"/>
        <v>6862220.3000000026</v>
      </c>
      <c r="J71" s="18">
        <f t="shared" si="27"/>
        <v>1092211.96144</v>
      </c>
      <c r="K71" s="19">
        <f t="shared" si="28"/>
        <v>0.15916305709975526</v>
      </c>
      <c r="L71" s="20">
        <f t="shared" si="29"/>
        <v>854057.45383199991</v>
      </c>
      <c r="M71" s="131">
        <v>54610.600000000006</v>
      </c>
      <c r="N71" s="128">
        <f t="shared" si="22"/>
        <v>799446.85383199994</v>
      </c>
      <c r="O71" s="21">
        <v>583537.00000000035</v>
      </c>
      <c r="P71" s="22">
        <v>78409.866689999923</v>
      </c>
      <c r="Q71" s="23">
        <v>58121.63268499999</v>
      </c>
      <c r="R71" s="21">
        <v>549827.29999999993</v>
      </c>
      <c r="S71" s="22">
        <v>79867.913598000072</v>
      </c>
      <c r="T71" s="23">
        <v>59880.169507999992</v>
      </c>
      <c r="U71" s="21">
        <v>348149.7</v>
      </c>
      <c r="V71" s="22">
        <v>50572.225422000003</v>
      </c>
      <c r="W71" s="23">
        <v>40260.311843000018</v>
      </c>
      <c r="X71" s="21">
        <v>611043.60000000021</v>
      </c>
      <c r="Y71" s="22">
        <v>86542.105067999946</v>
      </c>
      <c r="Z71" s="23">
        <v>67313.054287999985</v>
      </c>
      <c r="AA71" s="21">
        <v>639131.00000000047</v>
      </c>
      <c r="AB71" s="22">
        <v>106773.22486000003</v>
      </c>
      <c r="AC71" s="23">
        <v>86020.245025999946</v>
      </c>
      <c r="AD71" s="21">
        <v>575958.40000000026</v>
      </c>
      <c r="AE71" s="22">
        <v>96219.610303999914</v>
      </c>
      <c r="AF71" s="23">
        <v>74259.648944000015</v>
      </c>
      <c r="AG71" s="21">
        <v>546656.39999999967</v>
      </c>
      <c r="AH71" s="22">
        <v>91324.418184000009</v>
      </c>
      <c r="AI71" s="23">
        <v>71468.926986999984</v>
      </c>
      <c r="AJ71" s="21">
        <v>608711.6</v>
      </c>
      <c r="AK71" s="22">
        <v>101691.35989599995</v>
      </c>
      <c r="AL71" s="23">
        <v>78955.372960000022</v>
      </c>
      <c r="AM71" s="21">
        <v>579732.90000000084</v>
      </c>
      <c r="AN71" s="22">
        <v>96850.178274000005</v>
      </c>
      <c r="AO71" s="23">
        <v>74944.69272000005</v>
      </c>
      <c r="AP71" s="174">
        <v>619663.60000000044</v>
      </c>
      <c r="AQ71" s="14">
        <v>103521.00101600004</v>
      </c>
      <c r="AR71" s="15">
        <v>82575.617069999993</v>
      </c>
      <c r="AS71" s="174">
        <v>635343.40000000061</v>
      </c>
      <c r="AT71" s="14">
        <v>106140.46840400009</v>
      </c>
      <c r="AU71" s="15">
        <v>83937.93325799999</v>
      </c>
      <c r="AV71" s="174">
        <v>564465.39999999967</v>
      </c>
      <c r="AW71" s="14">
        <v>94299.589724000034</v>
      </c>
      <c r="AX71" s="15">
        <v>76319.848542999986</v>
      </c>
    </row>
    <row r="72" spans="1:50" x14ac:dyDescent="0.25">
      <c r="A72" s="7">
        <v>67</v>
      </c>
      <c r="B72" s="60" t="s">
        <v>61</v>
      </c>
      <c r="C72" s="55">
        <v>88</v>
      </c>
      <c r="D72" s="90">
        <v>0.249</v>
      </c>
      <c r="E72" s="90" t="s">
        <v>292</v>
      </c>
      <c r="F72" s="73">
        <v>40316</v>
      </c>
      <c r="G72" s="73">
        <v>40316</v>
      </c>
      <c r="H72" s="92" t="s">
        <v>411</v>
      </c>
      <c r="I72" s="69">
        <f t="shared" si="26"/>
        <v>10346.4272</v>
      </c>
      <c r="J72" s="18">
        <f t="shared" si="27"/>
        <v>1490.4028381600001</v>
      </c>
      <c r="K72" s="19">
        <f t="shared" si="28"/>
        <v>0.14405000000000001</v>
      </c>
      <c r="L72" s="20">
        <f t="shared" si="29"/>
        <v>1166.1651016480002</v>
      </c>
      <c r="M72" s="131">
        <v>149.04</v>
      </c>
      <c r="N72" s="128">
        <f t="shared" si="22"/>
        <v>1017.1251016480003</v>
      </c>
      <c r="O72" s="21">
        <v>10346.4272</v>
      </c>
      <c r="P72" s="22">
        <v>1490.4028381600001</v>
      </c>
      <c r="Q72" s="23">
        <v>1166.1651016480002</v>
      </c>
      <c r="R72" s="21">
        <v>0</v>
      </c>
      <c r="S72" s="22">
        <v>0</v>
      </c>
      <c r="T72" s="23">
        <v>0</v>
      </c>
      <c r="U72" s="21">
        <v>0</v>
      </c>
      <c r="V72" s="22">
        <v>0</v>
      </c>
      <c r="W72" s="23">
        <v>0</v>
      </c>
      <c r="X72" s="21">
        <v>0</v>
      </c>
      <c r="Y72" s="22">
        <v>0</v>
      </c>
      <c r="Z72" s="23">
        <v>0</v>
      </c>
      <c r="AA72" s="21">
        <v>0</v>
      </c>
      <c r="AB72" s="22">
        <v>0</v>
      </c>
      <c r="AC72" s="23">
        <v>0</v>
      </c>
      <c r="AD72" s="21">
        <v>0</v>
      </c>
      <c r="AE72" s="22">
        <v>0</v>
      </c>
      <c r="AF72" s="23">
        <v>0</v>
      </c>
      <c r="AG72" s="21">
        <v>0</v>
      </c>
      <c r="AH72" s="22">
        <v>0</v>
      </c>
      <c r="AI72" s="23">
        <v>0</v>
      </c>
      <c r="AJ72" s="21">
        <v>0</v>
      </c>
      <c r="AK72" s="22">
        <v>0</v>
      </c>
      <c r="AL72" s="23">
        <v>0</v>
      </c>
      <c r="AM72" s="21">
        <v>0</v>
      </c>
      <c r="AN72" s="22">
        <v>0</v>
      </c>
      <c r="AO72" s="23">
        <v>0</v>
      </c>
      <c r="AP72" s="174">
        <v>0</v>
      </c>
      <c r="AQ72" s="14">
        <v>0</v>
      </c>
      <c r="AR72" s="15">
        <v>0</v>
      </c>
      <c r="AS72" s="174">
        <v>0</v>
      </c>
      <c r="AT72" s="14">
        <v>0</v>
      </c>
      <c r="AU72" s="15">
        <v>0</v>
      </c>
      <c r="AV72" s="174">
        <v>0</v>
      </c>
      <c r="AW72" s="14">
        <v>0</v>
      </c>
      <c r="AX72" s="15">
        <v>0</v>
      </c>
    </row>
    <row r="73" spans="1:50" x14ac:dyDescent="0.25">
      <c r="A73" s="7">
        <v>68</v>
      </c>
      <c r="B73" s="166" t="s">
        <v>701</v>
      </c>
      <c r="C73" s="167">
        <v>396</v>
      </c>
      <c r="D73" s="90">
        <v>4.2000000000000003E-2</v>
      </c>
      <c r="E73" s="90" t="s">
        <v>292</v>
      </c>
      <c r="F73" s="73">
        <v>42091</v>
      </c>
      <c r="G73" s="73">
        <v>42091</v>
      </c>
      <c r="H73" s="92" t="s">
        <v>710</v>
      </c>
      <c r="I73" s="69">
        <f t="shared" ref="I73" si="34">O73+R73+U73+X73+AA73+AD73+AG73+AJ73+AM73+AP73+AS73+AV73</f>
        <v>1908.1800000000014</v>
      </c>
      <c r="J73" s="18">
        <f t="shared" ref="J73" si="35">P73+S73+V73+Y73+AB73+AE73+AH73+AK73+AN73+AQ73+AT73+AW73</f>
        <v>393.0286355999998</v>
      </c>
      <c r="K73" s="19">
        <f t="shared" ref="K73" si="36">J73/I73</f>
        <v>0.2059704197717194</v>
      </c>
      <c r="L73" s="20">
        <f t="shared" ref="L73" si="37">Q73+T73+W73+Z73+AC73+AF73+AI73+AL73+AO73+AR73+AU73+AX73</f>
        <v>327.46212050000003</v>
      </c>
      <c r="M73" s="131">
        <v>39.300000000000004</v>
      </c>
      <c r="N73" s="128">
        <f t="shared" si="22"/>
        <v>288.16212050000001</v>
      </c>
      <c r="O73" s="21">
        <v>180.21999999999989</v>
      </c>
      <c r="P73" s="22">
        <v>32.183687599999971</v>
      </c>
      <c r="Q73" s="23">
        <v>26.060661800000009</v>
      </c>
      <c r="R73" s="21">
        <v>138.02000000000012</v>
      </c>
      <c r="S73" s="22">
        <v>26.415647800000059</v>
      </c>
      <c r="T73" s="23">
        <v>21.502112199999988</v>
      </c>
      <c r="U73" s="21">
        <v>178.85999999999984</v>
      </c>
      <c r="V73" s="22">
        <v>34.232015400000044</v>
      </c>
      <c r="W73" s="23">
        <v>28.810468600000018</v>
      </c>
      <c r="X73" s="21">
        <v>201.03999999999988</v>
      </c>
      <c r="Y73" s="22">
        <v>37.61860480000005</v>
      </c>
      <c r="Z73" s="23">
        <v>31.25747759999998</v>
      </c>
      <c r="AA73" s="21">
        <v>218.48000000000044</v>
      </c>
      <c r="AB73" s="22">
        <v>47.410159999999998</v>
      </c>
      <c r="AC73" s="23">
        <v>40.385552000000025</v>
      </c>
      <c r="AD73" s="21">
        <v>224.02000000000083</v>
      </c>
      <c r="AE73" s="22">
        <v>48.612339999999854</v>
      </c>
      <c r="AF73" s="23">
        <v>40.166955999999999</v>
      </c>
      <c r="AG73" s="21">
        <v>222.66000000000031</v>
      </c>
      <c r="AH73" s="22">
        <v>48.317219999999899</v>
      </c>
      <c r="AI73" s="23">
        <v>40.387911199999991</v>
      </c>
      <c r="AJ73" s="21">
        <v>216.72000000000028</v>
      </c>
      <c r="AK73" s="22">
        <v>47.028240000000132</v>
      </c>
      <c r="AL73" s="23">
        <v>39.103043400000011</v>
      </c>
      <c r="AM73" s="21">
        <v>187.35999999999959</v>
      </c>
      <c r="AN73" s="22">
        <v>40.657119999999956</v>
      </c>
      <c r="AO73" s="23">
        <v>33.71025600000003</v>
      </c>
      <c r="AP73" s="174">
        <v>140.80000000000013</v>
      </c>
      <c r="AQ73" s="14">
        <v>30.553599999999847</v>
      </c>
      <c r="AR73" s="15">
        <v>26.077681700000021</v>
      </c>
      <c r="AS73" s="174">
        <v>0</v>
      </c>
      <c r="AT73" s="14">
        <v>0</v>
      </c>
      <c r="AU73" s="15">
        <v>0</v>
      </c>
      <c r="AV73" s="174">
        <v>0</v>
      </c>
      <c r="AW73" s="14">
        <v>0</v>
      </c>
      <c r="AX73" s="15">
        <v>0</v>
      </c>
    </row>
    <row r="74" spans="1:50" x14ac:dyDescent="0.25">
      <c r="A74" s="7">
        <v>69</v>
      </c>
      <c r="B74" s="166" t="s">
        <v>719</v>
      </c>
      <c r="C74" s="167">
        <v>418</v>
      </c>
      <c r="D74" s="90">
        <v>1.4</v>
      </c>
      <c r="E74" s="90" t="s">
        <v>292</v>
      </c>
      <c r="F74" s="73">
        <v>42496</v>
      </c>
      <c r="G74" s="73">
        <v>42496</v>
      </c>
      <c r="H74" s="92" t="s">
        <v>720</v>
      </c>
      <c r="I74" s="69">
        <f t="shared" ref="I74" si="38">O74+R74+U74+X74+AA74+AD74+AG74+AJ74+AM74+AP74+AS74+AV74</f>
        <v>9918403.3199999984</v>
      </c>
      <c r="J74" s="18">
        <f t="shared" ref="J74" si="39">P74+S74+V74+Y74+AB74+AE74+AH74+AK74+AN74+AQ74+AT74+AW74</f>
        <v>1438540.9645547997</v>
      </c>
      <c r="K74" s="19">
        <f t="shared" ref="K74" si="40">J74/I74</f>
        <v>0.14503755474976995</v>
      </c>
      <c r="L74" s="20">
        <f t="shared" ref="L74" si="41">Q74+T74+W74+Z74+AC74+AF74+AI74+AL74+AO74+AR74+AU74+AX74</f>
        <v>1097405.0670348001</v>
      </c>
      <c r="M74" s="131">
        <v>71927.060000000012</v>
      </c>
      <c r="N74" s="128">
        <f t="shared" ref="N74" si="42">L74-M74</f>
        <v>1025478.0070348</v>
      </c>
      <c r="O74" s="21">
        <v>902732.16</v>
      </c>
      <c r="P74" s="22">
        <v>110061.10494719996</v>
      </c>
      <c r="Q74" s="23">
        <v>78307.952966399884</v>
      </c>
      <c r="R74" s="21">
        <v>794920.56000000017</v>
      </c>
      <c r="S74" s="22">
        <v>105414.41546159991</v>
      </c>
      <c r="T74" s="23">
        <v>76699.977714000008</v>
      </c>
      <c r="U74" s="21">
        <v>952779.12000000069</v>
      </c>
      <c r="V74" s="22">
        <v>126348.03910319996</v>
      </c>
      <c r="W74" s="23">
        <v>97103.735182800068</v>
      </c>
      <c r="X74" s="21">
        <v>901263.96000000043</v>
      </c>
      <c r="Y74" s="22">
        <v>116308.11403800003</v>
      </c>
      <c r="Z74" s="23">
        <v>88102.941466799981</v>
      </c>
      <c r="AA74" s="21">
        <v>850323.83999999915</v>
      </c>
      <c r="AB74" s="22">
        <v>130941.36812159992</v>
      </c>
      <c r="AC74" s="23">
        <v>103529.07566039998</v>
      </c>
      <c r="AD74" s="21">
        <v>784145.27999999898</v>
      </c>
      <c r="AE74" s="22">
        <v>120750.53166719999</v>
      </c>
      <c r="AF74" s="23">
        <v>90683.683944000062</v>
      </c>
      <c r="AG74" s="21">
        <v>812800.20000000007</v>
      </c>
      <c r="AH74" s="22">
        <v>125163.10279799999</v>
      </c>
      <c r="AI74" s="23">
        <v>95706.93685920001</v>
      </c>
      <c r="AJ74" s="21">
        <v>678993.36</v>
      </c>
      <c r="AK74" s="22">
        <v>104558.1875063999</v>
      </c>
      <c r="AL74" s="23">
        <v>79171.406254800051</v>
      </c>
      <c r="AM74" s="21">
        <v>496288.55999999994</v>
      </c>
      <c r="AN74" s="22">
        <v>76423.475354399998</v>
      </c>
      <c r="AO74" s="23">
        <v>57692.491456800053</v>
      </c>
      <c r="AP74" s="174">
        <v>922988.2799999998</v>
      </c>
      <c r="AQ74" s="14">
        <v>142130.96523720003</v>
      </c>
      <c r="AR74" s="15">
        <v>110843.68578000015</v>
      </c>
      <c r="AS74" s="174">
        <v>915894.84000000055</v>
      </c>
      <c r="AT74" s="14">
        <v>141038.64641160003</v>
      </c>
      <c r="AU74" s="15">
        <v>109012.16922839997</v>
      </c>
      <c r="AV74" s="174">
        <v>905273.15999999898</v>
      </c>
      <c r="AW74" s="14">
        <v>139403.01390840003</v>
      </c>
      <c r="AX74" s="15">
        <v>110551.01052119992</v>
      </c>
    </row>
    <row r="75" spans="1:50" x14ac:dyDescent="0.25">
      <c r="A75" s="7">
        <v>70</v>
      </c>
      <c r="B75" s="166" t="s">
        <v>740</v>
      </c>
      <c r="C75" s="167">
        <v>422</v>
      </c>
      <c r="D75" s="90">
        <v>3.99</v>
      </c>
      <c r="E75" s="90" t="s">
        <v>292</v>
      </c>
      <c r="F75" s="73">
        <v>42887</v>
      </c>
      <c r="G75" s="73">
        <v>42887</v>
      </c>
      <c r="H75" s="92" t="s">
        <v>741</v>
      </c>
      <c r="I75" s="69">
        <f>O75+R75+U75+X75+AA75+AD75+AG75+AJ75+AM75+AP75+AS75+AV75</f>
        <v>16427210.700000009</v>
      </c>
      <c r="J75" s="18">
        <f t="shared" ref="J75" si="43">P75+S75+V75+Y75+AB75+AE75+AH75+AK75+AN75+AQ75+AT75+AW75</f>
        <v>2358454.640199</v>
      </c>
      <c r="K75" s="19">
        <f t="shared" ref="K75" si="44">J75/I75</f>
        <v>0.14356999999999992</v>
      </c>
      <c r="L75" s="20">
        <f t="shared" ref="L75" si="45">Q75+T75+W75+Z75+AC75+AF75+AI75+AL75+AO75+AR75+AU75+AX75</f>
        <v>1780724.9820990006</v>
      </c>
      <c r="M75" s="131">
        <v>235845.46000000002</v>
      </c>
      <c r="N75" s="128">
        <f t="shared" ref="N75" si="46">L75-M75</f>
        <v>1544879.5220990006</v>
      </c>
      <c r="O75" s="21">
        <v>0</v>
      </c>
      <c r="P75" s="22">
        <v>0</v>
      </c>
      <c r="Q75" s="23">
        <v>0</v>
      </c>
      <c r="R75" s="21">
        <v>0</v>
      </c>
      <c r="S75" s="22">
        <v>0</v>
      </c>
      <c r="T75" s="23">
        <v>0</v>
      </c>
      <c r="U75" s="21">
        <v>0</v>
      </c>
      <c r="V75" s="22">
        <v>0</v>
      </c>
      <c r="W75" s="23">
        <v>0</v>
      </c>
      <c r="X75" s="21">
        <v>0</v>
      </c>
      <c r="Y75" s="22">
        <v>0</v>
      </c>
      <c r="Z75" s="23">
        <v>0</v>
      </c>
      <c r="AA75" s="21">
        <v>0</v>
      </c>
      <c r="AB75" s="22">
        <v>0</v>
      </c>
      <c r="AC75" s="23">
        <v>0</v>
      </c>
      <c r="AD75" s="21">
        <v>2106485.4000000008</v>
      </c>
      <c r="AE75" s="22">
        <v>302428.10887799988</v>
      </c>
      <c r="AF75" s="23">
        <v>224784.61821000039</v>
      </c>
      <c r="AG75" s="21">
        <v>1888664.7000000002</v>
      </c>
      <c r="AH75" s="22">
        <v>271155.59097900015</v>
      </c>
      <c r="AI75" s="23">
        <v>204320.91069600001</v>
      </c>
      <c r="AJ75" s="21">
        <v>2451423.3000000054</v>
      </c>
      <c r="AK75" s="22">
        <v>351950.84318099997</v>
      </c>
      <c r="AL75" s="23">
        <v>262267.38680699992</v>
      </c>
      <c r="AM75" s="21">
        <v>2189429.1</v>
      </c>
      <c r="AN75" s="22">
        <v>314336.33588699996</v>
      </c>
      <c r="AO75" s="23">
        <v>232166.28654000015</v>
      </c>
      <c r="AP75" s="174">
        <v>2533215.3000000017</v>
      </c>
      <c r="AQ75" s="14">
        <v>363693.72062099964</v>
      </c>
      <c r="AR75" s="15">
        <v>278674.55156100035</v>
      </c>
      <c r="AS75" s="174">
        <v>2601856.2000000007</v>
      </c>
      <c r="AT75" s="14">
        <v>373548.49463400105</v>
      </c>
      <c r="AU75" s="15">
        <v>282819.83976899955</v>
      </c>
      <c r="AV75" s="174">
        <v>2656136.6999999993</v>
      </c>
      <c r="AW75" s="14">
        <v>381341.54601899959</v>
      </c>
      <c r="AX75" s="15">
        <v>295691.38851600018</v>
      </c>
    </row>
    <row r="76" spans="1:50" x14ac:dyDescent="0.25">
      <c r="A76" s="7">
        <v>71</v>
      </c>
      <c r="B76" s="182" t="s">
        <v>739</v>
      </c>
      <c r="C76" s="167">
        <v>421</v>
      </c>
      <c r="D76" s="90">
        <v>3.38</v>
      </c>
      <c r="E76" s="90" t="s">
        <v>292</v>
      </c>
      <c r="F76" s="73">
        <v>42832</v>
      </c>
      <c r="G76" s="73">
        <v>42832</v>
      </c>
      <c r="H76" s="92" t="s">
        <v>742</v>
      </c>
      <c r="I76" s="69">
        <f t="shared" ref="I76:I88" si="47">O76+R76+U76+X76+AA76+AD76+AG76+AJ76+AM76+AP76+AS76+AV76</f>
        <v>14541222.480000004</v>
      </c>
      <c r="J76" s="18">
        <f t="shared" ref="J76:J88" si="48">P76+S76+V76+Y76+AB76+AE76+AH76+AK76+AN76+AQ76+AT76+AW76</f>
        <v>2071681.3913591998</v>
      </c>
      <c r="K76" s="19">
        <f t="shared" ref="K76:K88" si="49">J76/I76</f>
        <v>0.14246954781199381</v>
      </c>
      <c r="L76" s="20">
        <f t="shared" ref="L76:L88" si="50">Q76+T76+W76+Z76+AC76+AF76+AI76+AL76+AO76+AR76+AU76+AX76</f>
        <v>1570198.8013548001</v>
      </c>
      <c r="M76" s="131">
        <v>207168.15</v>
      </c>
      <c r="N76" s="128">
        <f t="shared" ref="N76:N88" si="51">L76-M76</f>
        <v>1363030.6513548002</v>
      </c>
      <c r="O76" s="21">
        <v>0</v>
      </c>
      <c r="P76" s="22">
        <v>0</v>
      </c>
      <c r="Q76" s="23">
        <v>0</v>
      </c>
      <c r="R76" s="21">
        <v>0</v>
      </c>
      <c r="S76" s="22">
        <v>0</v>
      </c>
      <c r="T76" s="23">
        <v>0</v>
      </c>
      <c r="U76" s="21">
        <v>0</v>
      </c>
      <c r="V76" s="22">
        <v>0</v>
      </c>
      <c r="W76" s="23">
        <v>0</v>
      </c>
      <c r="X76" s="21">
        <v>1512022.0800000029</v>
      </c>
      <c r="Y76" s="22">
        <v>183619.96139520005</v>
      </c>
      <c r="Z76" s="23">
        <v>135626.53717199992</v>
      </c>
      <c r="AA76" s="21">
        <v>1832341.4399999992</v>
      </c>
      <c r="AB76" s="22">
        <v>265524.59807039984</v>
      </c>
      <c r="AC76" s="23">
        <v>206201.24198640007</v>
      </c>
      <c r="AD76" s="21">
        <v>223141.67999999996</v>
      </c>
      <c r="AE76" s="22">
        <v>32335.460848800001</v>
      </c>
      <c r="AF76" s="23">
        <v>24831.8890464</v>
      </c>
      <c r="AG76" s="21">
        <v>1835835.36</v>
      </c>
      <c r="AH76" s="22">
        <v>266030.90201760002</v>
      </c>
      <c r="AI76" s="23">
        <v>198404.21061599988</v>
      </c>
      <c r="AJ76" s="21">
        <v>1890276.7199999995</v>
      </c>
      <c r="AK76" s="22">
        <v>273919.99949520011</v>
      </c>
      <c r="AL76" s="23">
        <v>204269.9019143999</v>
      </c>
      <c r="AM76" s="21">
        <v>1980094.56</v>
      </c>
      <c r="AN76" s="22">
        <v>286935.50268959982</v>
      </c>
      <c r="AO76" s="23">
        <v>212685.42231359985</v>
      </c>
      <c r="AP76" s="174">
        <v>2107771.6799999997</v>
      </c>
      <c r="AQ76" s="14">
        <v>305437.19414879987</v>
      </c>
      <c r="AR76" s="15">
        <v>234752.54916120015</v>
      </c>
      <c r="AS76" s="174">
        <v>1007105.7599999992</v>
      </c>
      <c r="AT76" s="14">
        <v>145939.69568160002</v>
      </c>
      <c r="AU76" s="15">
        <v>111100.73614079999</v>
      </c>
      <c r="AV76" s="174">
        <v>2152633.200000002</v>
      </c>
      <c r="AW76" s="14">
        <v>311938.07701200014</v>
      </c>
      <c r="AX76" s="15">
        <v>242326.31300400029</v>
      </c>
    </row>
    <row r="77" spans="1:50" x14ac:dyDescent="0.25">
      <c r="A77" s="7">
        <v>72</v>
      </c>
      <c r="B77" s="166" t="s">
        <v>62</v>
      </c>
      <c r="C77" s="167">
        <v>106</v>
      </c>
      <c r="D77" s="90">
        <v>2.4</v>
      </c>
      <c r="E77" s="90" t="s">
        <v>367</v>
      </c>
      <c r="F77" s="73">
        <v>41059</v>
      </c>
      <c r="G77" s="73">
        <v>41142</v>
      </c>
      <c r="H77" s="92" t="s">
        <v>412</v>
      </c>
      <c r="I77" s="69">
        <f t="shared" si="47"/>
        <v>14248000.000000011</v>
      </c>
      <c r="J77" s="18">
        <f t="shared" si="48"/>
        <v>2123855.2759960019</v>
      </c>
      <c r="K77" s="19">
        <f t="shared" si="49"/>
        <v>0.14906339668697363</v>
      </c>
      <c r="L77" s="20">
        <f t="shared" si="50"/>
        <v>1626470.6770910013</v>
      </c>
      <c r="M77" s="131">
        <v>212385.53</v>
      </c>
      <c r="N77" s="128">
        <f t="shared" si="51"/>
        <v>1414085.1470910013</v>
      </c>
      <c r="O77" s="21">
        <v>1229495.1999999993</v>
      </c>
      <c r="P77" s="22">
        <v>155346.71852000017</v>
      </c>
      <c r="Q77" s="23">
        <v>111821.67407400007</v>
      </c>
      <c r="R77" s="21">
        <v>1237946.2000000014</v>
      </c>
      <c r="S77" s="22">
        <v>169091.0714579999</v>
      </c>
      <c r="T77" s="23">
        <v>124271.69263599988</v>
      </c>
      <c r="U77" s="21">
        <v>1303135.0000000026</v>
      </c>
      <c r="V77" s="22">
        <v>177995.20965000003</v>
      </c>
      <c r="W77" s="23">
        <v>138294.42731199999</v>
      </c>
      <c r="X77" s="21">
        <v>1019724.8000000002</v>
      </c>
      <c r="Y77" s="22">
        <v>135806.94886400001</v>
      </c>
      <c r="Z77" s="23">
        <v>103897.24002800001</v>
      </c>
      <c r="AA77" s="21">
        <v>1128754.8000000003</v>
      </c>
      <c r="AB77" s="22">
        <v>177304.80398400009</v>
      </c>
      <c r="AC77" s="23">
        <v>140666.30648199999</v>
      </c>
      <c r="AD77" s="21">
        <v>1448773.7999999993</v>
      </c>
      <c r="AE77" s="22">
        <v>227573.38850400012</v>
      </c>
      <c r="AF77" s="23">
        <v>172005.68754800002</v>
      </c>
      <c r="AG77" s="21">
        <v>1490099.1999999986</v>
      </c>
      <c r="AH77" s="22">
        <v>234064.78233600003</v>
      </c>
      <c r="AI77" s="23">
        <v>179989.79569400009</v>
      </c>
      <c r="AJ77" s="21">
        <v>1474079.5999999989</v>
      </c>
      <c r="AK77" s="22">
        <v>231548.42356799982</v>
      </c>
      <c r="AL77" s="23">
        <v>176384.42899400005</v>
      </c>
      <c r="AM77" s="21">
        <v>671464.2</v>
      </c>
      <c r="AN77" s="22">
        <v>105473.59653599995</v>
      </c>
      <c r="AO77" s="23">
        <v>80177.853728000089</v>
      </c>
      <c r="AP77" s="174">
        <v>1297070.4000000008</v>
      </c>
      <c r="AQ77" s="14">
        <v>203743.81843200003</v>
      </c>
      <c r="AR77" s="15">
        <v>159304.25756699994</v>
      </c>
      <c r="AS77" s="174">
        <v>1111427.9999999993</v>
      </c>
      <c r="AT77" s="14">
        <v>174583.11024000007</v>
      </c>
      <c r="AU77" s="15">
        <v>136023.56103000001</v>
      </c>
      <c r="AV77" s="174">
        <v>836028.80000000936</v>
      </c>
      <c r="AW77" s="14">
        <v>131323.40390400149</v>
      </c>
      <c r="AX77" s="15">
        <v>103633.75199800123</v>
      </c>
    </row>
    <row r="78" spans="1:50" x14ac:dyDescent="0.25">
      <c r="A78" s="7">
        <v>73</v>
      </c>
      <c r="B78" s="166" t="s">
        <v>744</v>
      </c>
      <c r="C78" s="167">
        <v>434</v>
      </c>
      <c r="D78" s="90">
        <v>3.98</v>
      </c>
      <c r="E78" s="90" t="s">
        <v>292</v>
      </c>
      <c r="F78" s="73">
        <v>42992</v>
      </c>
      <c r="G78" s="73">
        <v>43005</v>
      </c>
      <c r="H78" s="92" t="s">
        <v>797</v>
      </c>
      <c r="I78" s="69">
        <f t="shared" ref="I78" si="52">O78+R78+U78+X78+AA78+AD78+AG78+AJ78+AM78+AP78+AS78+AV78</f>
        <v>6956701.6000000034</v>
      </c>
      <c r="J78" s="18">
        <f t="shared" ref="J78" si="53">P78+S78+V78+Y78+AB78+AE78+AH78+AK78+AN78+AQ78+AT78+AW78</f>
        <v>998773.64871200034</v>
      </c>
      <c r="K78" s="19">
        <f t="shared" ref="K78" si="54">J78/I78</f>
        <v>0.14356999999999998</v>
      </c>
      <c r="L78" s="20">
        <f t="shared" ref="L78" si="55">Q78+T78+W78+Z78+AC78+AF78+AI78+AL78+AO78+AR78+AU78+AX78</f>
        <v>762028.35990799975</v>
      </c>
      <c r="M78" s="131">
        <v>49978.46</v>
      </c>
      <c r="N78" s="128">
        <f t="shared" ref="N78" si="56">L78-M78</f>
        <v>712049.89990799979</v>
      </c>
      <c r="O78" s="21">
        <v>0</v>
      </c>
      <c r="P78" s="22">
        <v>0</v>
      </c>
      <c r="Q78" s="23">
        <v>0</v>
      </c>
      <c r="R78" s="21">
        <v>0</v>
      </c>
      <c r="S78" s="22">
        <v>0</v>
      </c>
      <c r="T78" s="23">
        <v>0</v>
      </c>
      <c r="U78" s="21">
        <v>0</v>
      </c>
      <c r="V78" s="22">
        <v>0</v>
      </c>
      <c r="W78" s="23">
        <v>0</v>
      </c>
      <c r="X78" s="21">
        <v>0</v>
      </c>
      <c r="Y78" s="22">
        <v>0</v>
      </c>
      <c r="Z78" s="23">
        <v>0</v>
      </c>
      <c r="AA78" s="21">
        <v>0</v>
      </c>
      <c r="AB78" s="22">
        <v>0</v>
      </c>
      <c r="AC78" s="23">
        <v>0</v>
      </c>
      <c r="AD78" s="21">
        <v>0</v>
      </c>
      <c r="AE78" s="22">
        <v>0</v>
      </c>
      <c r="AF78" s="23">
        <v>0</v>
      </c>
      <c r="AG78" s="21">
        <v>0</v>
      </c>
      <c r="AH78" s="22">
        <v>0</v>
      </c>
      <c r="AI78" s="23">
        <v>0</v>
      </c>
      <c r="AJ78" s="21">
        <v>0</v>
      </c>
      <c r="AK78" s="22">
        <v>0</v>
      </c>
      <c r="AL78" s="23">
        <v>0</v>
      </c>
      <c r="AM78" s="21">
        <v>5542.4</v>
      </c>
      <c r="AN78" s="22">
        <v>795.72236799999996</v>
      </c>
      <c r="AO78" s="23">
        <v>605.10578800000008</v>
      </c>
      <c r="AP78" s="174">
        <v>1866830.4000000004</v>
      </c>
      <c r="AQ78" s="14">
        <v>268020.84052800038</v>
      </c>
      <c r="AR78" s="15">
        <v>203092.69354399989</v>
      </c>
      <c r="AS78" s="174">
        <v>2478002.4000000004</v>
      </c>
      <c r="AT78" s="14">
        <v>355766.80456800043</v>
      </c>
      <c r="AU78" s="15">
        <v>268747.61167999991</v>
      </c>
      <c r="AV78" s="174">
        <v>2606326.4000000022</v>
      </c>
      <c r="AW78" s="14">
        <v>374190.28124799952</v>
      </c>
      <c r="AX78" s="15">
        <v>289582.94889599993</v>
      </c>
    </row>
    <row r="79" spans="1:50" x14ac:dyDescent="0.25">
      <c r="A79" s="7">
        <v>74</v>
      </c>
      <c r="B79" s="182" t="s">
        <v>738</v>
      </c>
      <c r="C79" s="167">
        <v>395</v>
      </c>
      <c r="D79" s="90">
        <v>0.5</v>
      </c>
      <c r="E79" s="90" t="s">
        <v>292</v>
      </c>
      <c r="F79" s="73">
        <v>42829</v>
      </c>
      <c r="G79" s="73">
        <v>42853</v>
      </c>
      <c r="H79" s="92" t="s">
        <v>743</v>
      </c>
      <c r="I79" s="69">
        <f t="shared" si="47"/>
        <v>2090357.7999999993</v>
      </c>
      <c r="J79" s="18">
        <f t="shared" si="48"/>
        <v>359365.24259799992</v>
      </c>
      <c r="K79" s="19">
        <f t="shared" si="49"/>
        <v>0.17191566084906615</v>
      </c>
      <c r="L79" s="20">
        <f t="shared" si="50"/>
        <v>285113.76059250004</v>
      </c>
      <c r="M79" s="131">
        <v>23677.060000000005</v>
      </c>
      <c r="N79" s="128">
        <f t="shared" si="51"/>
        <v>261436.70059250004</v>
      </c>
      <c r="O79" s="21">
        <v>0</v>
      </c>
      <c r="P79" s="22">
        <v>0</v>
      </c>
      <c r="Q79" s="23">
        <v>0</v>
      </c>
      <c r="R79" s="21">
        <v>0</v>
      </c>
      <c r="S79" s="22">
        <v>0</v>
      </c>
      <c r="T79" s="23">
        <v>0</v>
      </c>
      <c r="U79" s="21">
        <v>0</v>
      </c>
      <c r="V79" s="22">
        <v>0</v>
      </c>
      <c r="W79" s="23">
        <v>0</v>
      </c>
      <c r="X79" s="21">
        <v>4340.3999999999996</v>
      </c>
      <c r="Y79" s="22">
        <v>632.83032000000003</v>
      </c>
      <c r="Z79" s="23">
        <v>490.10084400000005</v>
      </c>
      <c r="AA79" s="21">
        <v>140844.40000000008</v>
      </c>
      <c r="AB79" s="22">
        <v>24221.011468000026</v>
      </c>
      <c r="AC79" s="23">
        <v>19603.898503999997</v>
      </c>
      <c r="AD79" s="21">
        <v>235204.8999999997</v>
      </c>
      <c r="AE79" s="22">
        <v>40448.186653000019</v>
      </c>
      <c r="AF79" s="23">
        <v>31577.053784000007</v>
      </c>
      <c r="AG79" s="21">
        <v>284199.40000000031</v>
      </c>
      <c r="AH79" s="22">
        <v>48873.770817999946</v>
      </c>
      <c r="AI79" s="23">
        <v>38551.08796700005</v>
      </c>
      <c r="AJ79" s="21">
        <v>270487.29999999976</v>
      </c>
      <c r="AK79" s="22">
        <v>46515.70098099998</v>
      </c>
      <c r="AL79" s="23">
        <v>36328.981611000039</v>
      </c>
      <c r="AM79" s="21">
        <v>293895.69999999978</v>
      </c>
      <c r="AN79" s="22">
        <v>50541.243528999992</v>
      </c>
      <c r="AO79" s="23">
        <v>39423.698899999996</v>
      </c>
      <c r="AP79" s="174">
        <v>300058.39999999985</v>
      </c>
      <c r="AQ79" s="14">
        <v>51601.043048000065</v>
      </c>
      <c r="AR79" s="15">
        <v>41478.709922499984</v>
      </c>
      <c r="AS79" s="174">
        <v>279235.5999999998</v>
      </c>
      <c r="AT79" s="14">
        <v>48020.146131999943</v>
      </c>
      <c r="AU79" s="15">
        <v>38295.18571100002</v>
      </c>
      <c r="AV79" s="174">
        <v>282091.6999999999</v>
      </c>
      <c r="AW79" s="14">
        <v>48511.309648999966</v>
      </c>
      <c r="AX79" s="15">
        <v>39365.043348999949</v>
      </c>
    </row>
    <row r="80" spans="1:50" x14ac:dyDescent="0.25">
      <c r="A80" s="7">
        <v>75</v>
      </c>
      <c r="B80" s="60" t="s">
        <v>722</v>
      </c>
      <c r="C80" s="55">
        <v>413</v>
      </c>
      <c r="D80" s="90">
        <v>3.5</v>
      </c>
      <c r="E80" s="90" t="s">
        <v>292</v>
      </c>
      <c r="F80" s="73">
        <v>42220</v>
      </c>
      <c r="G80" s="73">
        <v>42220</v>
      </c>
      <c r="H80" s="92" t="s">
        <v>709</v>
      </c>
      <c r="I80" s="69">
        <f t="shared" si="47"/>
        <v>24392968.800000004</v>
      </c>
      <c r="J80" s="18">
        <f t="shared" si="48"/>
        <v>3344852.8249959992</v>
      </c>
      <c r="K80" s="19">
        <f t="shared" si="49"/>
        <v>0.13712364626137671</v>
      </c>
      <c r="L80" s="20">
        <f t="shared" si="50"/>
        <v>2501820.8674479998</v>
      </c>
      <c r="M80" s="131">
        <v>246567.84000000003</v>
      </c>
      <c r="N80" s="128">
        <f t="shared" si="51"/>
        <v>2255253.0274479999</v>
      </c>
      <c r="O80" s="21">
        <v>2161413.5999999987</v>
      </c>
      <c r="P80" s="22">
        <v>248000.59646399994</v>
      </c>
      <c r="Q80" s="23">
        <v>172022.80598400009</v>
      </c>
      <c r="R80" s="21">
        <v>1838569.6000000013</v>
      </c>
      <c r="S80" s="22">
        <v>229453.48607999954</v>
      </c>
      <c r="T80" s="23">
        <v>162279.51745600012</v>
      </c>
      <c r="U80" s="21">
        <v>1914911.600000002</v>
      </c>
      <c r="V80" s="22">
        <v>238980.96768000047</v>
      </c>
      <c r="W80" s="23">
        <v>180550.76143199988</v>
      </c>
      <c r="X80" s="21">
        <v>2097994.4000000018</v>
      </c>
      <c r="Y80" s="22">
        <v>254780.43993600013</v>
      </c>
      <c r="Z80" s="23">
        <v>188887.24754000019</v>
      </c>
      <c r="AA80" s="21">
        <v>2156661.9999999995</v>
      </c>
      <c r="AB80" s="22">
        <v>312521.89041999914</v>
      </c>
      <c r="AC80" s="23">
        <v>242557.02076399975</v>
      </c>
      <c r="AD80" s="21">
        <v>2089341.6</v>
      </c>
      <c r="AE80" s="22">
        <v>302766.49125600059</v>
      </c>
      <c r="AF80" s="23">
        <v>222560.41498</v>
      </c>
      <c r="AG80" s="21">
        <v>2163183.2000000025</v>
      </c>
      <c r="AH80" s="22">
        <v>313466.8775119998</v>
      </c>
      <c r="AI80" s="23">
        <v>235109.86479999989</v>
      </c>
      <c r="AJ80" s="21">
        <v>2057064.7999999982</v>
      </c>
      <c r="AK80" s="22">
        <v>298089.26016799983</v>
      </c>
      <c r="AL80" s="23">
        <v>221518.48269999988</v>
      </c>
      <c r="AM80" s="21">
        <v>1742875.5999999987</v>
      </c>
      <c r="AN80" s="22">
        <v>252560.10319599987</v>
      </c>
      <c r="AO80" s="23">
        <v>187997.67333999992</v>
      </c>
      <c r="AP80" s="174">
        <v>2168961.6000000015</v>
      </c>
      <c r="AQ80" s="14">
        <v>314304.22545600013</v>
      </c>
      <c r="AR80" s="15">
        <v>241150.41857600008</v>
      </c>
      <c r="AS80" s="174">
        <v>2009002.3999999992</v>
      </c>
      <c r="AT80" s="14">
        <v>291124.5377840001</v>
      </c>
      <c r="AU80" s="15">
        <v>220967.23120000007</v>
      </c>
      <c r="AV80" s="174">
        <v>1992988.3999999994</v>
      </c>
      <c r="AW80" s="14">
        <v>288803.94904400001</v>
      </c>
      <c r="AX80" s="15">
        <v>226219.42867599998</v>
      </c>
    </row>
    <row r="81" spans="1:50" x14ac:dyDescent="0.25">
      <c r="A81" s="7">
        <v>76</v>
      </c>
      <c r="B81" s="60" t="s">
        <v>63</v>
      </c>
      <c r="C81" s="55">
        <v>387</v>
      </c>
      <c r="D81" s="78">
        <v>0.8</v>
      </c>
      <c r="E81" s="78" t="s">
        <v>292</v>
      </c>
      <c r="F81" s="80">
        <v>41983</v>
      </c>
      <c r="G81" s="80">
        <v>41983</v>
      </c>
      <c r="H81" s="94" t="s">
        <v>612</v>
      </c>
      <c r="I81" s="69">
        <f t="shared" si="47"/>
        <v>5435269.919999999</v>
      </c>
      <c r="J81" s="18">
        <f t="shared" si="48"/>
        <v>878985.65221199999</v>
      </c>
      <c r="K81" s="19">
        <f t="shared" si="49"/>
        <v>0.16171885944019504</v>
      </c>
      <c r="L81" s="20">
        <f t="shared" si="50"/>
        <v>690771.03891919972</v>
      </c>
      <c r="M81" s="131">
        <v>43949.299999999996</v>
      </c>
      <c r="N81" s="128">
        <f t="shared" si="51"/>
        <v>646821.73891919968</v>
      </c>
      <c r="O81" s="21">
        <v>386275.51999999984</v>
      </c>
      <c r="P81" s="22">
        <v>52738.196745599998</v>
      </c>
      <c r="Q81" s="23">
        <v>39126.113105599943</v>
      </c>
      <c r="R81" s="21">
        <v>353988.56000000035</v>
      </c>
      <c r="S81" s="22">
        <v>52248.71145599999</v>
      </c>
      <c r="T81" s="23">
        <v>39458.75230240004</v>
      </c>
      <c r="U81" s="21">
        <v>453666.55999999965</v>
      </c>
      <c r="V81" s="22">
        <v>66961.184256000022</v>
      </c>
      <c r="W81" s="23">
        <v>53149.104388800042</v>
      </c>
      <c r="X81" s="21">
        <v>500572.31999999983</v>
      </c>
      <c r="Y81" s="22">
        <v>72042.368294399974</v>
      </c>
      <c r="Z81" s="23">
        <v>56309.663612799974</v>
      </c>
      <c r="AA81" s="21">
        <v>511780.48000000045</v>
      </c>
      <c r="AB81" s="22">
        <v>86874.736480000109</v>
      </c>
      <c r="AC81" s="23">
        <v>70298.875368800014</v>
      </c>
      <c r="AD81" s="21">
        <v>481727.84</v>
      </c>
      <c r="AE81" s="22">
        <v>81773.300839999865</v>
      </c>
      <c r="AF81" s="23">
        <v>63446.07332479996</v>
      </c>
      <c r="AG81" s="21">
        <v>504165.99999999965</v>
      </c>
      <c r="AH81" s="22">
        <v>85582.178500000096</v>
      </c>
      <c r="AI81" s="23">
        <v>67343.618278399939</v>
      </c>
      <c r="AJ81" s="21">
        <v>493462.95999999956</v>
      </c>
      <c r="AK81" s="22">
        <v>83765.337459999835</v>
      </c>
      <c r="AL81" s="23">
        <v>65449.290277600005</v>
      </c>
      <c r="AM81" s="21">
        <v>469291.35999999946</v>
      </c>
      <c r="AN81" s="22">
        <v>79662.208360000077</v>
      </c>
      <c r="AO81" s="23">
        <v>61970.956740799935</v>
      </c>
      <c r="AP81" s="174">
        <v>487471.1200000004</v>
      </c>
      <c r="AQ81" s="14">
        <v>82748.222619999957</v>
      </c>
      <c r="AR81" s="15">
        <v>66335.807164000027</v>
      </c>
      <c r="AS81" s="174">
        <v>373814.24000000034</v>
      </c>
      <c r="AT81" s="14">
        <v>63454.96724000002</v>
      </c>
      <c r="AU81" s="15">
        <v>50298.094247999994</v>
      </c>
      <c r="AV81" s="174">
        <v>419052.95999999979</v>
      </c>
      <c r="AW81" s="14">
        <v>71134.239959999977</v>
      </c>
      <c r="AX81" s="15">
        <v>57584.690107199967</v>
      </c>
    </row>
    <row r="82" spans="1:50" x14ac:dyDescent="0.25">
      <c r="A82" s="7">
        <v>77</v>
      </c>
      <c r="B82" s="60" t="s">
        <v>64</v>
      </c>
      <c r="C82" s="55">
        <v>388</v>
      </c>
      <c r="D82" s="78">
        <v>0.8</v>
      </c>
      <c r="E82" s="78" t="s">
        <v>292</v>
      </c>
      <c r="F82" s="80">
        <v>41996</v>
      </c>
      <c r="G82" s="80">
        <v>41996</v>
      </c>
      <c r="H82" s="94" t="s">
        <v>613</v>
      </c>
      <c r="I82" s="69">
        <f t="shared" si="47"/>
        <v>5480824.0000000009</v>
      </c>
      <c r="J82" s="18">
        <f t="shared" si="48"/>
        <v>887208.69272799976</v>
      </c>
      <c r="K82" s="19">
        <f t="shared" si="49"/>
        <v>0.16187505614630202</v>
      </c>
      <c r="L82" s="20">
        <f t="shared" si="50"/>
        <v>697348.19412479992</v>
      </c>
      <c r="M82" s="131">
        <v>45940.21</v>
      </c>
      <c r="N82" s="128">
        <f t="shared" si="51"/>
        <v>651407.98412479996</v>
      </c>
      <c r="O82" s="21">
        <v>326105.12000000023</v>
      </c>
      <c r="P82" s="22">
        <v>44523.132033600028</v>
      </c>
      <c r="Q82" s="23">
        <v>32898.017140799988</v>
      </c>
      <c r="R82" s="21">
        <v>379932.80000000028</v>
      </c>
      <c r="S82" s="22">
        <v>56078.081279999991</v>
      </c>
      <c r="T82" s="23">
        <v>42505.08117759999</v>
      </c>
      <c r="U82" s="21">
        <v>499489.76000000018</v>
      </c>
      <c r="V82" s="22">
        <v>73724.688576000059</v>
      </c>
      <c r="W82" s="23">
        <v>58414.233707200008</v>
      </c>
      <c r="X82" s="21">
        <v>497435.51999999979</v>
      </c>
      <c r="Y82" s="22">
        <v>71590.920038399956</v>
      </c>
      <c r="Z82" s="23">
        <v>55974.197183199984</v>
      </c>
      <c r="AA82" s="21">
        <v>515794.31999999995</v>
      </c>
      <c r="AB82" s="22">
        <v>87556.085820000008</v>
      </c>
      <c r="AC82" s="23">
        <v>70845.853997599988</v>
      </c>
      <c r="AD82" s="21">
        <v>485659.99999999953</v>
      </c>
      <c r="AE82" s="22">
        <v>82440.784999999887</v>
      </c>
      <c r="AF82" s="23">
        <v>63828.34493280005</v>
      </c>
      <c r="AG82" s="21">
        <v>499296.64</v>
      </c>
      <c r="AH82" s="22">
        <v>84755.604640000049</v>
      </c>
      <c r="AI82" s="23">
        <v>66722.879001599969</v>
      </c>
      <c r="AJ82" s="21">
        <v>501561.75999999983</v>
      </c>
      <c r="AK82" s="22">
        <v>85140.108759999886</v>
      </c>
      <c r="AL82" s="23">
        <v>66491.971759199951</v>
      </c>
      <c r="AM82" s="21">
        <v>476781.92000000004</v>
      </c>
      <c r="AN82" s="22">
        <v>80933.730919999987</v>
      </c>
      <c r="AO82" s="23">
        <v>62994.106875199992</v>
      </c>
      <c r="AP82" s="174">
        <v>499799.0400000001</v>
      </c>
      <c r="AQ82" s="14">
        <v>84840.887040000045</v>
      </c>
      <c r="AR82" s="15">
        <v>67994.371246399925</v>
      </c>
      <c r="AS82" s="174">
        <v>388090.15999999992</v>
      </c>
      <c r="AT82" s="14">
        <v>65878.304659999951</v>
      </c>
      <c r="AU82" s="15">
        <v>52279.797095200032</v>
      </c>
      <c r="AV82" s="174">
        <v>410876.96000000101</v>
      </c>
      <c r="AW82" s="14">
        <v>69746.363959999959</v>
      </c>
      <c r="AX82" s="15">
        <v>56399.34000800005</v>
      </c>
    </row>
    <row r="83" spans="1:50" x14ac:dyDescent="0.25">
      <c r="A83" s="7">
        <v>78</v>
      </c>
      <c r="B83" s="60" t="s">
        <v>693</v>
      </c>
      <c r="C83" s="55">
        <v>389</v>
      </c>
      <c r="D83" s="78">
        <v>0.8</v>
      </c>
      <c r="E83" s="78" t="s">
        <v>292</v>
      </c>
      <c r="F83" s="80">
        <v>42010</v>
      </c>
      <c r="G83" s="80">
        <v>42010</v>
      </c>
      <c r="H83" s="94" t="s">
        <v>685</v>
      </c>
      <c r="I83" s="69">
        <f t="shared" si="47"/>
        <v>5581846.3999999994</v>
      </c>
      <c r="J83" s="18">
        <f t="shared" si="48"/>
        <v>901812.00578240003</v>
      </c>
      <c r="K83" s="19">
        <f t="shared" si="49"/>
        <v>0.16156159470500658</v>
      </c>
      <c r="L83" s="20">
        <f t="shared" si="50"/>
        <v>708198.20732560009</v>
      </c>
      <c r="M83" s="131">
        <v>45090.6</v>
      </c>
      <c r="N83" s="128">
        <f t="shared" si="51"/>
        <v>663107.60732560011</v>
      </c>
      <c r="O83" s="21">
        <v>378237.91999999975</v>
      </c>
      <c r="P83" s="22">
        <v>51640.823217599987</v>
      </c>
      <c r="Q83" s="23">
        <v>38284.272607199957</v>
      </c>
      <c r="R83" s="21">
        <v>434520.08000000048</v>
      </c>
      <c r="S83" s="22">
        <v>64135.163808000085</v>
      </c>
      <c r="T83" s="23">
        <v>48350.353930400022</v>
      </c>
      <c r="U83" s="21">
        <v>492591.68000000011</v>
      </c>
      <c r="V83" s="22">
        <v>72706.531968000025</v>
      </c>
      <c r="W83" s="23">
        <v>57638.245481600061</v>
      </c>
      <c r="X83" s="21">
        <v>488030.63999999966</v>
      </c>
      <c r="Y83" s="22">
        <v>70237.369708800004</v>
      </c>
      <c r="Z83" s="23">
        <v>54917.027680000021</v>
      </c>
      <c r="AA83" s="21">
        <v>509268.24000000005</v>
      </c>
      <c r="AB83" s="22">
        <v>86448.283739999941</v>
      </c>
      <c r="AC83" s="23">
        <v>69966.708248799958</v>
      </c>
      <c r="AD83" s="21">
        <v>480475.52000000014</v>
      </c>
      <c r="AE83" s="22">
        <v>81560.719519999999</v>
      </c>
      <c r="AF83" s="23">
        <v>63162.873466400008</v>
      </c>
      <c r="AG83" s="21">
        <v>502644.79999999976</v>
      </c>
      <c r="AH83" s="22">
        <v>85323.954799999934</v>
      </c>
      <c r="AI83" s="23">
        <v>67217.021872000056</v>
      </c>
      <c r="AJ83" s="21">
        <v>498619.36</v>
      </c>
      <c r="AK83" s="22">
        <v>84640.636360000048</v>
      </c>
      <c r="AL83" s="23">
        <v>66103.068827999959</v>
      </c>
      <c r="AM83" s="21">
        <v>489302.40000000031</v>
      </c>
      <c r="AN83" s="22">
        <v>83059.082400000014</v>
      </c>
      <c r="AO83" s="23">
        <v>64635.83014239998</v>
      </c>
      <c r="AP83" s="174">
        <v>508696.08000000037</v>
      </c>
      <c r="AQ83" s="14">
        <v>86351.159580000065</v>
      </c>
      <c r="AR83" s="15">
        <v>69156.395168800052</v>
      </c>
      <c r="AS83" s="174">
        <v>387052.87999999989</v>
      </c>
      <c r="AT83" s="14">
        <v>65702.226379999978</v>
      </c>
      <c r="AU83" s="15">
        <v>52123.943911199975</v>
      </c>
      <c r="AV83" s="174">
        <v>412406.79999999987</v>
      </c>
      <c r="AW83" s="14">
        <v>70006.054299999931</v>
      </c>
      <c r="AX83" s="15">
        <v>56642.465988800039</v>
      </c>
    </row>
    <row r="84" spans="1:50" s="168" customFormat="1" x14ac:dyDescent="0.25">
      <c r="A84" s="7">
        <v>79</v>
      </c>
      <c r="B84" s="166" t="s">
        <v>730</v>
      </c>
      <c r="C84" s="167">
        <v>402</v>
      </c>
      <c r="D84" s="169">
        <v>0.15</v>
      </c>
      <c r="E84" s="169" t="s">
        <v>292</v>
      </c>
      <c r="F84" s="170">
        <v>42156</v>
      </c>
      <c r="G84" s="170">
        <v>42719</v>
      </c>
      <c r="H84" s="171" t="s">
        <v>728</v>
      </c>
      <c r="I84" s="69">
        <f t="shared" si="47"/>
        <v>1133116.6247999996</v>
      </c>
      <c r="J84" s="18">
        <f t="shared" si="48"/>
        <v>209860.95956283592</v>
      </c>
      <c r="K84" s="19">
        <f t="shared" si="49"/>
        <v>0.18520684894185305</v>
      </c>
      <c r="L84" s="20">
        <f t="shared" si="50"/>
        <v>170329.46473658702</v>
      </c>
      <c r="M84" s="131">
        <v>11518.679999999998</v>
      </c>
      <c r="N84" s="128">
        <f t="shared" si="51"/>
        <v>158810.78473658703</v>
      </c>
      <c r="O84" s="163">
        <v>88804.036800000002</v>
      </c>
      <c r="P84" s="164">
        <v>13923.584929872022</v>
      </c>
      <c r="Q84" s="165">
        <v>10752.695904132008</v>
      </c>
      <c r="R84" s="163">
        <v>89210.267999999982</v>
      </c>
      <c r="S84" s="164">
        <v>15121.140425999989</v>
      </c>
      <c r="T84" s="165">
        <v>11852.552974542004</v>
      </c>
      <c r="U84" s="163">
        <v>100228.60319999995</v>
      </c>
      <c r="V84" s="164">
        <v>16988.748242399997</v>
      </c>
      <c r="W84" s="165">
        <v>13919.550064968</v>
      </c>
      <c r="X84" s="21">
        <v>94811.177999999971</v>
      </c>
      <c r="Y84" s="22">
        <v>15668.495276279984</v>
      </c>
      <c r="Z84" s="23">
        <v>12671.655531053982</v>
      </c>
      <c r="AA84" s="21">
        <v>92803.546199999982</v>
      </c>
      <c r="AB84" s="22">
        <v>18090.19526076601</v>
      </c>
      <c r="AC84" s="23">
        <v>15073.928269938002</v>
      </c>
      <c r="AD84" s="21">
        <v>94815.823199999868</v>
      </c>
      <c r="AE84" s="22">
        <v>18482.448416376006</v>
      </c>
      <c r="AF84" s="23">
        <v>14826.665680889995</v>
      </c>
      <c r="AG84" s="21">
        <v>101499.90060000004</v>
      </c>
      <c r="AH84" s="22">
        <v>19785.375623957985</v>
      </c>
      <c r="AI84" s="23">
        <v>16100.150005050009</v>
      </c>
      <c r="AJ84" s="21">
        <v>105227.78579999987</v>
      </c>
      <c r="AK84" s="22">
        <v>20512.052285994003</v>
      </c>
      <c r="AL84" s="23">
        <v>16598.344190292006</v>
      </c>
      <c r="AM84" s="21">
        <v>95876.335199999972</v>
      </c>
      <c r="AN84" s="22">
        <v>18689.174020535993</v>
      </c>
      <c r="AO84" s="23">
        <v>15071.574931044013</v>
      </c>
      <c r="AP84" s="174">
        <v>101469.7884</v>
      </c>
      <c r="AQ84" s="14">
        <v>19779.50585281197</v>
      </c>
      <c r="AR84" s="15">
        <v>16351.786662183004</v>
      </c>
      <c r="AS84" s="174">
        <v>96081.208200000037</v>
      </c>
      <c r="AT84" s="14">
        <v>18729.109914425993</v>
      </c>
      <c r="AU84" s="15">
        <v>15374.999448918001</v>
      </c>
      <c r="AV84" s="174">
        <v>72288.151199999935</v>
      </c>
      <c r="AW84" s="14">
        <v>14091.129313415997</v>
      </c>
      <c r="AX84" s="15">
        <v>11735.561073575989</v>
      </c>
    </row>
    <row r="85" spans="1:50" s="168" customFormat="1" x14ac:dyDescent="0.25">
      <c r="A85" s="7">
        <v>80</v>
      </c>
      <c r="B85" s="166" t="s">
        <v>732</v>
      </c>
      <c r="C85" s="167">
        <v>407</v>
      </c>
      <c r="D85" s="169">
        <v>0.15</v>
      </c>
      <c r="E85" s="169" t="s">
        <v>292</v>
      </c>
      <c r="F85" s="170">
        <v>42164</v>
      </c>
      <c r="G85" s="170">
        <v>42759</v>
      </c>
      <c r="H85" s="171" t="s">
        <v>731</v>
      </c>
      <c r="I85" s="69">
        <f t="shared" si="47"/>
        <v>761968.81679999991</v>
      </c>
      <c r="J85" s="18">
        <f t="shared" si="48"/>
        <v>141378.51041201397</v>
      </c>
      <c r="K85" s="19">
        <f t="shared" si="49"/>
        <v>0.1855436958768914</v>
      </c>
      <c r="L85" s="20">
        <f t="shared" si="50"/>
        <v>115311.99982995898</v>
      </c>
      <c r="M85" s="131">
        <v>7813.9999999999991</v>
      </c>
      <c r="N85" s="128">
        <f t="shared" si="51"/>
        <v>107497.99982995898</v>
      </c>
      <c r="O85" s="21">
        <v>14017.293000000001</v>
      </c>
      <c r="P85" s="22">
        <v>2197.7713694699992</v>
      </c>
      <c r="Q85" s="23">
        <v>1719.5060608140004</v>
      </c>
      <c r="R85" s="21">
        <v>58253.661600000014</v>
      </c>
      <c r="S85" s="22">
        <v>9873.9956411999847</v>
      </c>
      <c r="T85" s="23">
        <v>7830.7185027540008</v>
      </c>
      <c r="U85" s="21">
        <v>91039.117199999979</v>
      </c>
      <c r="V85" s="22">
        <v>15431.130365399995</v>
      </c>
      <c r="W85" s="23">
        <v>12631.453289531981</v>
      </c>
      <c r="X85" s="21">
        <v>95077.05180000003</v>
      </c>
      <c r="Y85" s="22">
        <v>15712.433580467998</v>
      </c>
      <c r="Z85" s="23">
        <v>12729.183511139996</v>
      </c>
      <c r="AA85" s="21">
        <v>64201.223399999915</v>
      </c>
      <c r="AB85" s="22">
        <v>12514.744477361986</v>
      </c>
      <c r="AC85" s="23">
        <v>10421.75192325</v>
      </c>
      <c r="AD85" s="21">
        <v>59853.926999999945</v>
      </c>
      <c r="AE85" s="22">
        <v>11667.325990109997</v>
      </c>
      <c r="AF85" s="23">
        <v>9392.1172206360061</v>
      </c>
      <c r="AG85" s="21">
        <v>63266.989200000025</v>
      </c>
      <c r="AH85" s="22">
        <v>12332.634204756007</v>
      </c>
      <c r="AI85" s="23">
        <v>10046.800794282006</v>
      </c>
      <c r="AJ85" s="21">
        <v>65168.809799999981</v>
      </c>
      <c r="AK85" s="22">
        <v>12703.356094314006</v>
      </c>
      <c r="AL85" s="23">
        <v>10277.069426856006</v>
      </c>
      <c r="AM85" s="21">
        <v>57794.285400000022</v>
      </c>
      <c r="AN85" s="22">
        <v>11265.840053022006</v>
      </c>
      <c r="AO85" s="23">
        <v>9083.7774292200102</v>
      </c>
      <c r="AP85" s="174">
        <v>62389.548000000003</v>
      </c>
      <c r="AQ85" s="14">
        <v>12161.594591639991</v>
      </c>
      <c r="AR85" s="15">
        <v>10041.128440863002</v>
      </c>
      <c r="AS85" s="174">
        <v>64457.661599999963</v>
      </c>
      <c r="AT85" s="14">
        <v>12564.73197568799</v>
      </c>
      <c r="AU85" s="15">
        <v>10342.561887480004</v>
      </c>
      <c r="AV85" s="174">
        <v>66449.248800000001</v>
      </c>
      <c r="AW85" s="14">
        <v>12952.952068584</v>
      </c>
      <c r="AX85" s="15">
        <v>10795.931343131995</v>
      </c>
    </row>
    <row r="86" spans="1:50" s="168" customFormat="1" x14ac:dyDescent="0.25">
      <c r="A86" s="7">
        <v>81</v>
      </c>
      <c r="B86" s="166" t="s">
        <v>735</v>
      </c>
      <c r="C86" s="167">
        <v>403</v>
      </c>
      <c r="D86" s="169">
        <v>0.99</v>
      </c>
      <c r="E86" s="169" t="s">
        <v>292</v>
      </c>
      <c r="F86" s="170">
        <v>42149</v>
      </c>
      <c r="G86" s="170">
        <v>42783</v>
      </c>
      <c r="H86" s="171" t="s">
        <v>733</v>
      </c>
      <c r="I86" s="69">
        <f t="shared" si="47"/>
        <v>3410017.8000000003</v>
      </c>
      <c r="J86" s="18">
        <f t="shared" si="48"/>
        <v>565110.47046000022</v>
      </c>
      <c r="K86" s="19">
        <f t="shared" si="49"/>
        <v>0.16572068053721015</v>
      </c>
      <c r="L86" s="20">
        <f t="shared" si="50"/>
        <v>445804.8741614999</v>
      </c>
      <c r="M86" s="131">
        <v>31692.87</v>
      </c>
      <c r="N86" s="128">
        <f t="shared" si="51"/>
        <v>414112.00416149991</v>
      </c>
      <c r="O86" s="21">
        <v>0</v>
      </c>
      <c r="P86" s="22">
        <v>0</v>
      </c>
      <c r="Q86" s="23">
        <v>0</v>
      </c>
      <c r="R86" s="21">
        <v>17718.150000000005</v>
      </c>
      <c r="S86" s="22">
        <v>2615.1989400000007</v>
      </c>
      <c r="T86" s="23">
        <v>2051.7812625000001</v>
      </c>
      <c r="U86" s="21">
        <v>168398.54999999996</v>
      </c>
      <c r="V86" s="22">
        <v>24855.625980000001</v>
      </c>
      <c r="W86" s="23">
        <v>19585.82862299999</v>
      </c>
      <c r="X86" s="21">
        <v>165091.80000000016</v>
      </c>
      <c r="Y86" s="22">
        <v>23760.011856000005</v>
      </c>
      <c r="Z86" s="23">
        <v>18523.476919499997</v>
      </c>
      <c r="AA86" s="21">
        <v>185127.45</v>
      </c>
      <c r="AB86" s="22">
        <v>31425.384637500025</v>
      </c>
      <c r="AC86" s="23">
        <v>25356.096030000008</v>
      </c>
      <c r="AD86" s="21">
        <v>214142.55000000013</v>
      </c>
      <c r="AE86" s="22">
        <v>36350.697862500041</v>
      </c>
      <c r="AF86" s="23">
        <v>27954.212290500021</v>
      </c>
      <c r="AG86" s="21">
        <v>331761.74999999977</v>
      </c>
      <c r="AH86" s="22">
        <v>56316.557062500033</v>
      </c>
      <c r="AI86" s="23">
        <v>44381.176099499971</v>
      </c>
      <c r="AJ86" s="21">
        <v>390417.45000000019</v>
      </c>
      <c r="AK86" s="22">
        <v>66131.615815500045</v>
      </c>
      <c r="AL86" s="23">
        <v>51221.259187499971</v>
      </c>
      <c r="AM86" s="21">
        <v>455146.94999999978</v>
      </c>
      <c r="AN86" s="22">
        <v>76036.84946700008</v>
      </c>
      <c r="AO86" s="23">
        <v>58928.759469000011</v>
      </c>
      <c r="AP86" s="174">
        <v>443578.50000000029</v>
      </c>
      <c r="AQ86" s="14">
        <v>74104.224209999942</v>
      </c>
      <c r="AR86" s="15">
        <v>59215.067794499933</v>
      </c>
      <c r="AS86" s="174">
        <v>508021.05000000028</v>
      </c>
      <c r="AT86" s="14">
        <v>84869.996613000039</v>
      </c>
      <c r="AU86" s="15">
        <v>67082.156230499982</v>
      </c>
      <c r="AV86" s="174">
        <v>530613.59999999963</v>
      </c>
      <c r="AW86" s="14">
        <v>88644.308015999923</v>
      </c>
      <c r="AX86" s="15">
        <v>71505.060254999989</v>
      </c>
    </row>
    <row r="87" spans="1:50" s="168" customFormat="1" x14ac:dyDescent="0.25">
      <c r="A87" s="7">
        <v>82</v>
      </c>
      <c r="B87" s="166" t="s">
        <v>736</v>
      </c>
      <c r="C87" s="167">
        <v>401</v>
      </c>
      <c r="D87" s="169">
        <v>0.15</v>
      </c>
      <c r="E87" s="169" t="s">
        <v>292</v>
      </c>
      <c r="F87" s="170">
        <v>42156</v>
      </c>
      <c r="G87" s="170">
        <v>42783</v>
      </c>
      <c r="H87" s="171" t="s">
        <v>734</v>
      </c>
      <c r="I87" s="69">
        <f t="shared" si="47"/>
        <v>1011596.0567999999</v>
      </c>
      <c r="J87" s="18">
        <f t="shared" si="48"/>
        <v>190706.639360976</v>
      </c>
      <c r="K87" s="19">
        <f t="shared" si="49"/>
        <v>0.18852054441991575</v>
      </c>
      <c r="L87" s="20">
        <f t="shared" si="50"/>
        <v>155900.65984898104</v>
      </c>
      <c r="M87" s="131">
        <v>10839.390000000001</v>
      </c>
      <c r="N87" s="128">
        <f t="shared" si="51"/>
        <v>145061.26984898103</v>
      </c>
      <c r="O87" s="21">
        <v>0</v>
      </c>
      <c r="P87" s="22">
        <v>0</v>
      </c>
      <c r="Q87" s="23">
        <v>0</v>
      </c>
      <c r="R87" s="21">
        <v>34431.6126</v>
      </c>
      <c r="S87" s="22">
        <v>5836.1583357000054</v>
      </c>
      <c r="T87" s="23">
        <v>4728.2480789219971</v>
      </c>
      <c r="U87" s="21">
        <v>99719.35679999998</v>
      </c>
      <c r="V87" s="22">
        <v>16902.430977599994</v>
      </c>
      <c r="W87" s="23">
        <v>13849.126916844012</v>
      </c>
      <c r="X87" s="21">
        <v>103549.74180000002</v>
      </c>
      <c r="Y87" s="22">
        <v>17112.630329868003</v>
      </c>
      <c r="Z87" s="23">
        <v>13851.606098202006</v>
      </c>
      <c r="AA87" s="21">
        <v>101312.93999999996</v>
      </c>
      <c r="AB87" s="22">
        <v>19748.931394200012</v>
      </c>
      <c r="AC87" s="23">
        <v>16486.142185560002</v>
      </c>
      <c r="AD87" s="21">
        <v>93877.505399999936</v>
      </c>
      <c r="AE87" s="22">
        <v>18299.542127622011</v>
      </c>
      <c r="AF87" s="23">
        <v>14651.713699002003</v>
      </c>
      <c r="AG87" s="21">
        <v>98791.87200000009</v>
      </c>
      <c r="AH87" s="22">
        <v>19257.499608960003</v>
      </c>
      <c r="AI87" s="23">
        <v>15670.780298231997</v>
      </c>
      <c r="AJ87" s="21">
        <v>103856.8098000001</v>
      </c>
      <c r="AK87" s="22">
        <v>20244.807934313994</v>
      </c>
      <c r="AL87" s="23">
        <v>16366.669362089999</v>
      </c>
      <c r="AM87" s="21">
        <v>86572.501799999882</v>
      </c>
      <c r="AN87" s="22">
        <v>16875.577775874001</v>
      </c>
      <c r="AO87" s="23">
        <v>13620.809977410001</v>
      </c>
      <c r="AP87" s="174">
        <v>101214.4512000001</v>
      </c>
      <c r="AQ87" s="14">
        <v>19729.732972415986</v>
      </c>
      <c r="AR87" s="15">
        <v>16321.006609467002</v>
      </c>
      <c r="AS87" s="174">
        <v>94464.116399999984</v>
      </c>
      <c r="AT87" s="14">
        <v>18413.890209852001</v>
      </c>
      <c r="AU87" s="15">
        <v>15129.983754047993</v>
      </c>
      <c r="AV87" s="174">
        <v>93805.148999999932</v>
      </c>
      <c r="AW87" s="14">
        <v>18285.437694569984</v>
      </c>
      <c r="AX87" s="15">
        <v>15224.572869204001</v>
      </c>
    </row>
    <row r="88" spans="1:50" x14ac:dyDescent="0.25">
      <c r="A88" s="7">
        <v>83</v>
      </c>
      <c r="B88" s="60" t="s">
        <v>718</v>
      </c>
      <c r="C88" s="55">
        <v>132</v>
      </c>
      <c r="D88" s="90">
        <v>6.492</v>
      </c>
      <c r="E88" s="90" t="s">
        <v>367</v>
      </c>
      <c r="F88" s="73">
        <v>41059</v>
      </c>
      <c r="G88" s="73">
        <v>41059</v>
      </c>
      <c r="H88" s="92" t="s">
        <v>413</v>
      </c>
      <c r="I88" s="69">
        <f t="shared" si="47"/>
        <v>52000000.120000064</v>
      </c>
      <c r="J88" s="18">
        <f t="shared" si="48"/>
        <v>6009403.7889902107</v>
      </c>
      <c r="K88" s="19">
        <f t="shared" si="49"/>
        <v>0.11556545721389132</v>
      </c>
      <c r="L88" s="20">
        <f t="shared" si="50"/>
        <v>4202717.7003379092</v>
      </c>
      <c r="M88" s="131">
        <v>600940.37</v>
      </c>
      <c r="N88" s="128">
        <f t="shared" si="51"/>
        <v>3601777.3303379091</v>
      </c>
      <c r="O88" s="21">
        <v>4805541.8999999929</v>
      </c>
      <c r="P88" s="22">
        <v>472528.9350270002</v>
      </c>
      <c r="Q88" s="23">
        <v>303660.56517000013</v>
      </c>
      <c r="R88" s="21">
        <v>4329517.1400000053</v>
      </c>
      <c r="S88" s="22">
        <v>460227.671982</v>
      </c>
      <c r="T88" s="23">
        <v>303410.28500639996</v>
      </c>
      <c r="U88" s="21">
        <v>4803113.700000002</v>
      </c>
      <c r="V88" s="22">
        <v>510570.98631000036</v>
      </c>
      <c r="W88" s="23">
        <v>363336.57822300016</v>
      </c>
      <c r="X88" s="21">
        <v>4655999.1000000006</v>
      </c>
      <c r="Y88" s="22">
        <v>482547.74672399904</v>
      </c>
      <c r="Z88" s="23">
        <v>336281.64381600008</v>
      </c>
      <c r="AA88" s="21">
        <v>4317845.4000000032</v>
      </c>
      <c r="AB88" s="22">
        <v>527813.4216960005</v>
      </c>
      <c r="AC88" s="23">
        <v>388933.6893780005</v>
      </c>
      <c r="AD88" s="21">
        <v>4364485.7999999952</v>
      </c>
      <c r="AE88" s="22">
        <v>533514.74419199955</v>
      </c>
      <c r="AF88" s="23">
        <v>364671.51031799981</v>
      </c>
      <c r="AG88" s="21">
        <v>2267529.1199999996</v>
      </c>
      <c r="AH88" s="22">
        <v>277182.75962879974</v>
      </c>
      <c r="AI88" s="23">
        <v>196123.36909800008</v>
      </c>
      <c r="AJ88" s="21">
        <v>4769264.7000000011</v>
      </c>
      <c r="AK88" s="22">
        <v>582994.91692800005</v>
      </c>
      <c r="AL88" s="23">
        <v>404548.08641400025</v>
      </c>
      <c r="AM88" s="21">
        <v>4649728.7999999905</v>
      </c>
      <c r="AN88" s="22">
        <v>568382.84851200087</v>
      </c>
      <c r="AO88" s="23">
        <v>393139.81341299991</v>
      </c>
      <c r="AP88" s="174">
        <v>4812955.2000000048</v>
      </c>
      <c r="AQ88" s="14">
        <v>588335.64364800032</v>
      </c>
      <c r="AR88" s="15">
        <v>426140.29950150067</v>
      </c>
      <c r="AS88" s="174">
        <v>4656352.5000000075</v>
      </c>
      <c r="AT88" s="14">
        <v>569192.52960000059</v>
      </c>
      <c r="AU88" s="15">
        <v>406858.38664200011</v>
      </c>
      <c r="AV88" s="174">
        <v>3567666.7600000682</v>
      </c>
      <c r="AW88" s="14">
        <v>436111.58474240906</v>
      </c>
      <c r="AX88" s="15">
        <v>315613.47335800761</v>
      </c>
    </row>
    <row r="89" spans="1:50" x14ac:dyDescent="0.25">
      <c r="A89" s="7">
        <v>84</v>
      </c>
      <c r="B89" s="60" t="s">
        <v>65</v>
      </c>
      <c r="C89" s="55">
        <v>383</v>
      </c>
      <c r="D89" s="78">
        <v>3.99</v>
      </c>
      <c r="E89" s="78" t="s">
        <v>292</v>
      </c>
      <c r="F89" s="80">
        <v>41919</v>
      </c>
      <c r="G89" s="80">
        <v>41919</v>
      </c>
      <c r="H89" s="94" t="s">
        <v>614</v>
      </c>
      <c r="I89" s="69">
        <f t="shared" si="26"/>
        <v>29192127.900000013</v>
      </c>
      <c r="J89" s="18">
        <f t="shared" si="27"/>
        <v>3964481.7253950005</v>
      </c>
      <c r="K89" s="19">
        <f t="shared" si="28"/>
        <v>0.13580653452107541</v>
      </c>
      <c r="L89" s="20">
        <f t="shared" si="29"/>
        <v>2953720.6332810004</v>
      </c>
      <c r="M89" s="131">
        <v>396448.18000000005</v>
      </c>
      <c r="N89" s="128">
        <f t="shared" si="22"/>
        <v>2557272.4532810003</v>
      </c>
      <c r="O89" s="21">
        <v>2647144.2000000044</v>
      </c>
      <c r="P89" s="22">
        <v>300927.35265600024</v>
      </c>
      <c r="Q89" s="23">
        <v>207766.04983800001</v>
      </c>
      <c r="R89" s="21">
        <v>2444275.1999999983</v>
      </c>
      <c r="S89" s="22">
        <v>302210.18572800013</v>
      </c>
      <c r="T89" s="23">
        <v>213296.50934699964</v>
      </c>
      <c r="U89" s="21">
        <v>2448643.7999999993</v>
      </c>
      <c r="V89" s="22">
        <v>302750.31943199976</v>
      </c>
      <c r="W89" s="23">
        <v>228525.17690400014</v>
      </c>
      <c r="X89" s="21">
        <v>2150239.2000000002</v>
      </c>
      <c r="Y89" s="22">
        <v>258716.78054400004</v>
      </c>
      <c r="Z89" s="23">
        <v>193761.49199100019</v>
      </c>
      <c r="AA89" s="21">
        <v>2786252.4000000018</v>
      </c>
      <c r="AB89" s="22">
        <v>400022.25706800038</v>
      </c>
      <c r="AC89" s="23">
        <v>309570.62488500023</v>
      </c>
      <c r="AD89" s="21">
        <v>2667847.8000000031</v>
      </c>
      <c r="AE89" s="22">
        <v>383022.90864600032</v>
      </c>
      <c r="AF89" s="23">
        <v>280661.68740300008</v>
      </c>
      <c r="AG89" s="21">
        <v>1899027.899999999</v>
      </c>
      <c r="AH89" s="22">
        <v>272643.43560300028</v>
      </c>
      <c r="AI89" s="23">
        <v>209273.30593799989</v>
      </c>
      <c r="AJ89" s="21">
        <v>2771974.2000000016</v>
      </c>
      <c r="AK89" s="22">
        <v>397972.33589399944</v>
      </c>
      <c r="AL89" s="23">
        <v>294507.32712000003</v>
      </c>
      <c r="AM89" s="21">
        <v>2684523.600000002</v>
      </c>
      <c r="AN89" s="22">
        <v>385417.05325199972</v>
      </c>
      <c r="AO89" s="23">
        <v>284208.30620999978</v>
      </c>
      <c r="AP89" s="174">
        <v>2761374.8999999994</v>
      </c>
      <c r="AQ89" s="14">
        <v>396450.59439299948</v>
      </c>
      <c r="AR89" s="15">
        <v>303421.59979499999</v>
      </c>
      <c r="AS89" s="174">
        <v>2669935.5000000037</v>
      </c>
      <c r="AT89" s="14">
        <v>383322.63973500079</v>
      </c>
      <c r="AU89" s="15">
        <v>290221.3636649999</v>
      </c>
      <c r="AV89" s="174">
        <v>1260889.2000000004</v>
      </c>
      <c r="AW89" s="14">
        <v>181025.862444</v>
      </c>
      <c r="AX89" s="15">
        <v>138507.19018500001</v>
      </c>
    </row>
    <row r="90" spans="1:50" x14ac:dyDescent="0.25">
      <c r="A90" s="7">
        <v>85</v>
      </c>
      <c r="B90" s="60" t="s">
        <v>66</v>
      </c>
      <c r="C90" s="55">
        <v>375</v>
      </c>
      <c r="D90" s="78">
        <v>0.5</v>
      </c>
      <c r="E90" s="78" t="s">
        <v>292</v>
      </c>
      <c r="F90" s="80">
        <v>41803</v>
      </c>
      <c r="G90" s="80">
        <v>41803</v>
      </c>
      <c r="H90" s="94" t="s">
        <v>615</v>
      </c>
      <c r="I90" s="69">
        <f t="shared" si="26"/>
        <v>2586051.6</v>
      </c>
      <c r="J90" s="18">
        <f t="shared" si="27"/>
        <v>423216.40093280008</v>
      </c>
      <c r="K90" s="19">
        <f t="shared" si="28"/>
        <v>0.16365350209284302</v>
      </c>
      <c r="L90" s="20">
        <f t="shared" si="29"/>
        <v>333357.178724</v>
      </c>
      <c r="M90" s="131">
        <v>21160.830000000005</v>
      </c>
      <c r="N90" s="128">
        <f t="shared" si="22"/>
        <v>312196.34872399998</v>
      </c>
      <c r="O90" s="21">
        <v>140161.75999999998</v>
      </c>
      <c r="P90" s="22">
        <v>19387.174643200015</v>
      </c>
      <c r="Q90" s="23">
        <v>14410.587324000002</v>
      </c>
      <c r="R90" s="21">
        <v>221049.60000000015</v>
      </c>
      <c r="S90" s="22">
        <v>33053.546688000053</v>
      </c>
      <c r="T90" s="23">
        <v>25025.514251199969</v>
      </c>
      <c r="U90" s="21">
        <v>254548.28000000003</v>
      </c>
      <c r="V90" s="22">
        <v>38062.604308399998</v>
      </c>
      <c r="W90" s="23">
        <v>30282.291570799993</v>
      </c>
      <c r="X90" s="21">
        <v>233780.39999999994</v>
      </c>
      <c r="Y90" s="22">
        <v>34085.182320000029</v>
      </c>
      <c r="Z90" s="23">
        <v>26739.494927600008</v>
      </c>
      <c r="AA90" s="21">
        <v>234951.36000000007</v>
      </c>
      <c r="AB90" s="22">
        <v>40404.585379200013</v>
      </c>
      <c r="AC90" s="23">
        <v>32774.56075959999</v>
      </c>
      <c r="AD90" s="21">
        <v>227816.84000000005</v>
      </c>
      <c r="AE90" s="22">
        <v>39177.661974799994</v>
      </c>
      <c r="AF90" s="23">
        <v>30478.221501999957</v>
      </c>
      <c r="AG90" s="21">
        <v>235361.72000000032</v>
      </c>
      <c r="AH90" s="22">
        <v>40475.154988400041</v>
      </c>
      <c r="AI90" s="23">
        <v>31962.901813199995</v>
      </c>
      <c r="AJ90" s="21">
        <v>249762.36000000002</v>
      </c>
      <c r="AK90" s="22">
        <v>42951.633049199947</v>
      </c>
      <c r="AL90" s="23">
        <v>33621.353725600027</v>
      </c>
      <c r="AM90" s="21">
        <v>248609.39999999947</v>
      </c>
      <c r="AN90" s="22">
        <v>42753.358518000008</v>
      </c>
      <c r="AO90" s="23">
        <v>33371.520936399982</v>
      </c>
      <c r="AP90" s="174">
        <v>233848.75999999998</v>
      </c>
      <c r="AQ90" s="14">
        <v>40214.971257199984</v>
      </c>
      <c r="AR90" s="15">
        <v>32322.341663200034</v>
      </c>
      <c r="AS90" s="174">
        <v>196851.24000000014</v>
      </c>
      <c r="AT90" s="14">
        <v>33852.5077428</v>
      </c>
      <c r="AU90" s="15">
        <v>26970.739695600023</v>
      </c>
      <c r="AV90" s="174">
        <v>109309.87999999993</v>
      </c>
      <c r="AW90" s="14">
        <v>18798.020063599983</v>
      </c>
      <c r="AX90" s="15">
        <v>15397.650554799986</v>
      </c>
    </row>
    <row r="91" spans="1:50" x14ac:dyDescent="0.25">
      <c r="A91" s="7">
        <v>86</v>
      </c>
      <c r="B91" s="60" t="s">
        <v>689</v>
      </c>
      <c r="C91" s="55">
        <v>392</v>
      </c>
      <c r="D91" s="78">
        <v>0.1</v>
      </c>
      <c r="E91" s="78" t="s">
        <v>292</v>
      </c>
      <c r="F91" s="80">
        <v>42003</v>
      </c>
      <c r="G91" s="80">
        <v>42003</v>
      </c>
      <c r="H91" s="94" t="s">
        <v>688</v>
      </c>
      <c r="I91" s="69">
        <f t="shared" si="26"/>
        <v>14473.734399999999</v>
      </c>
      <c r="J91" s="18">
        <f t="shared" si="27"/>
        <v>2821.3649567359998</v>
      </c>
      <c r="K91" s="19">
        <f t="shared" si="28"/>
        <v>0.1949299937917888</v>
      </c>
      <c r="L91" s="20">
        <f t="shared" si="29"/>
        <v>2315.5770471799997</v>
      </c>
      <c r="M91" s="131">
        <v>141.07</v>
      </c>
      <c r="N91" s="128">
        <f t="shared" si="22"/>
        <v>2174.5070471799995</v>
      </c>
      <c r="O91" s="21">
        <v>0</v>
      </c>
      <c r="P91" s="22">
        <v>0</v>
      </c>
      <c r="Q91" s="23">
        <v>0</v>
      </c>
      <c r="R91" s="21">
        <v>0</v>
      </c>
      <c r="S91" s="22">
        <v>0</v>
      </c>
      <c r="T91" s="23">
        <v>0</v>
      </c>
      <c r="U91" s="21">
        <v>1.2000000000000001E-3</v>
      </c>
      <c r="V91" s="22">
        <v>2.0339999999999998E-4</v>
      </c>
      <c r="W91" s="23">
        <v>1.6394000000000001E-4</v>
      </c>
      <c r="X91" s="21">
        <v>2E-3</v>
      </c>
      <c r="Y91" s="22">
        <v>3.3051999999999995E-4</v>
      </c>
      <c r="Z91" s="23">
        <v>2.50664E-4</v>
      </c>
      <c r="AA91" s="21">
        <v>0</v>
      </c>
      <c r="AB91" s="22">
        <v>0</v>
      </c>
      <c r="AC91" s="23">
        <v>0</v>
      </c>
      <c r="AD91" s="21">
        <v>681.06960000000004</v>
      </c>
      <c r="AE91" s="22">
        <v>132.76089712800004</v>
      </c>
      <c r="AF91" s="23">
        <v>109.03213070400001</v>
      </c>
      <c r="AG91" s="21">
        <v>4622.3664000000008</v>
      </c>
      <c r="AH91" s="22">
        <v>901.037882352</v>
      </c>
      <c r="AI91" s="23">
        <v>728.02173767999989</v>
      </c>
      <c r="AJ91" s="21">
        <v>0</v>
      </c>
      <c r="AK91" s="22">
        <v>0</v>
      </c>
      <c r="AL91" s="23">
        <v>0</v>
      </c>
      <c r="AM91" s="21">
        <v>0</v>
      </c>
      <c r="AN91" s="22">
        <v>0</v>
      </c>
      <c r="AO91" s="23">
        <v>0</v>
      </c>
      <c r="AP91" s="174">
        <v>249.42399999999998</v>
      </c>
      <c r="AQ91" s="14">
        <v>48.620220320000001</v>
      </c>
      <c r="AR91" s="15">
        <v>40.721174359999992</v>
      </c>
      <c r="AS91" s="174">
        <v>1003.0532000000001</v>
      </c>
      <c r="AT91" s="14">
        <v>195.52516027599995</v>
      </c>
      <c r="AU91" s="15">
        <v>153.51480775999997</v>
      </c>
      <c r="AV91" s="174">
        <v>7917.8179999999984</v>
      </c>
      <c r="AW91" s="14">
        <v>1543.4202627399998</v>
      </c>
      <c r="AX91" s="15">
        <v>1284.2867820720001</v>
      </c>
    </row>
    <row r="92" spans="1:50" x14ac:dyDescent="0.25">
      <c r="A92" s="7">
        <v>87</v>
      </c>
      <c r="B92" s="60" t="s">
        <v>694</v>
      </c>
      <c r="C92" s="55">
        <v>404</v>
      </c>
      <c r="D92" s="78">
        <v>4.4999999999999998E-2</v>
      </c>
      <c r="E92" s="78" t="s">
        <v>292</v>
      </c>
      <c r="F92" s="80">
        <v>42143</v>
      </c>
      <c r="G92" s="80">
        <v>42143</v>
      </c>
      <c r="H92" s="94" t="s">
        <v>692</v>
      </c>
      <c r="I92" s="69">
        <f t="shared" si="26"/>
        <v>0</v>
      </c>
      <c r="J92" s="18">
        <f t="shared" si="27"/>
        <v>0</v>
      </c>
      <c r="K92" s="19" t="e">
        <f t="shared" si="28"/>
        <v>#DIV/0!</v>
      </c>
      <c r="L92" s="20">
        <f t="shared" si="29"/>
        <v>0</v>
      </c>
      <c r="M92" s="131">
        <v>0</v>
      </c>
      <c r="N92" s="128">
        <f t="shared" si="22"/>
        <v>0</v>
      </c>
      <c r="O92" s="21">
        <v>0</v>
      </c>
      <c r="P92" s="22">
        <v>0</v>
      </c>
      <c r="Q92" s="23">
        <v>0</v>
      </c>
      <c r="R92" s="21">
        <v>0</v>
      </c>
      <c r="S92" s="22">
        <v>0</v>
      </c>
      <c r="T92" s="23">
        <v>0</v>
      </c>
      <c r="U92" s="21">
        <v>0</v>
      </c>
      <c r="V92" s="22">
        <v>0</v>
      </c>
      <c r="W92" s="23">
        <v>0</v>
      </c>
      <c r="X92" s="21">
        <v>0</v>
      </c>
      <c r="Y92" s="22">
        <v>0</v>
      </c>
      <c r="Z92" s="23">
        <v>0</v>
      </c>
      <c r="AA92" s="21">
        <v>0</v>
      </c>
      <c r="AB92" s="22">
        <v>0</v>
      </c>
      <c r="AC92" s="23">
        <v>0</v>
      </c>
      <c r="AD92" s="21">
        <v>0</v>
      </c>
      <c r="AE92" s="22">
        <v>0</v>
      </c>
      <c r="AF92" s="23">
        <v>0</v>
      </c>
      <c r="AG92" s="21">
        <v>0</v>
      </c>
      <c r="AH92" s="22">
        <v>0</v>
      </c>
      <c r="AI92" s="23">
        <v>0</v>
      </c>
      <c r="AJ92" s="21">
        <v>0</v>
      </c>
      <c r="AK92" s="22">
        <v>0</v>
      </c>
      <c r="AL92" s="23">
        <v>0</v>
      </c>
      <c r="AM92" s="21">
        <v>0</v>
      </c>
      <c r="AN92" s="22">
        <v>0</v>
      </c>
      <c r="AO92" s="23">
        <v>0</v>
      </c>
      <c r="AP92" s="174">
        <v>0</v>
      </c>
      <c r="AQ92" s="14">
        <v>0</v>
      </c>
      <c r="AR92" s="15">
        <v>0</v>
      </c>
      <c r="AS92" s="174">
        <v>0</v>
      </c>
      <c r="AT92" s="14">
        <v>0</v>
      </c>
      <c r="AU92" s="15">
        <v>0</v>
      </c>
      <c r="AV92" s="174">
        <v>0</v>
      </c>
      <c r="AW92" s="14">
        <v>0</v>
      </c>
      <c r="AX92" s="15">
        <v>0</v>
      </c>
    </row>
    <row r="93" spans="1:50" x14ac:dyDescent="0.25">
      <c r="A93" s="7">
        <v>88</v>
      </c>
      <c r="B93" s="60" t="s">
        <v>67</v>
      </c>
      <c r="C93" s="55">
        <v>386</v>
      </c>
      <c r="D93" s="78">
        <v>3.99</v>
      </c>
      <c r="E93" s="78" t="s">
        <v>292</v>
      </c>
      <c r="F93" s="80">
        <v>41969</v>
      </c>
      <c r="G93" s="80">
        <v>41969</v>
      </c>
      <c r="H93" s="94" t="s">
        <v>616</v>
      </c>
      <c r="I93" s="69">
        <f t="shared" si="26"/>
        <v>30994627.199999999</v>
      </c>
      <c r="J93" s="18">
        <f t="shared" si="27"/>
        <v>4209963.9817589978</v>
      </c>
      <c r="K93" s="19">
        <f t="shared" si="28"/>
        <v>0.13582883106137175</v>
      </c>
      <c r="L93" s="20">
        <f t="shared" si="29"/>
        <v>3142093.7367150001</v>
      </c>
      <c r="M93" s="131">
        <v>420996.41</v>
      </c>
      <c r="N93" s="128">
        <f t="shared" si="22"/>
        <v>2721097.326715</v>
      </c>
      <c r="O93" s="21">
        <v>2697033.6000000006</v>
      </c>
      <c r="P93" s="22">
        <v>306598.7796480002</v>
      </c>
      <c r="Q93" s="23">
        <v>211732.81558200001</v>
      </c>
      <c r="R93" s="21">
        <v>2216332.1999999997</v>
      </c>
      <c r="S93" s="22">
        <v>274027.31320799974</v>
      </c>
      <c r="T93" s="23">
        <v>193847.67794099997</v>
      </c>
      <c r="U93" s="21">
        <v>2647043.9999999995</v>
      </c>
      <c r="V93" s="22">
        <v>327280.52015999972</v>
      </c>
      <c r="W93" s="23">
        <v>246719.60823599997</v>
      </c>
      <c r="X93" s="21">
        <v>2683579.4999999986</v>
      </c>
      <c r="Y93" s="22">
        <v>322888.28544000018</v>
      </c>
      <c r="Z93" s="23">
        <v>238573.49748900009</v>
      </c>
      <c r="AA93" s="21">
        <v>2757442.4999999967</v>
      </c>
      <c r="AB93" s="22">
        <v>395886.01972499938</v>
      </c>
      <c r="AC93" s="23">
        <v>306421.43668499985</v>
      </c>
      <c r="AD93" s="21">
        <v>2649423.6</v>
      </c>
      <c r="AE93" s="22">
        <v>380377.74625199992</v>
      </c>
      <c r="AF93" s="23">
        <v>278743.31996400002</v>
      </c>
      <c r="AG93" s="21">
        <v>1813901.1</v>
      </c>
      <c r="AH93" s="22">
        <v>260421.78092699972</v>
      </c>
      <c r="AI93" s="23">
        <v>199261.82532599993</v>
      </c>
      <c r="AJ93" s="21">
        <v>2755363.2000000025</v>
      </c>
      <c r="AK93" s="22">
        <v>395587.49462400022</v>
      </c>
      <c r="AL93" s="23">
        <v>292737.11629200022</v>
      </c>
      <c r="AM93" s="21">
        <v>2563862.7000000011</v>
      </c>
      <c r="AN93" s="22">
        <v>368093.76783899969</v>
      </c>
      <c r="AO93" s="23">
        <v>271145.60642999999</v>
      </c>
      <c r="AP93" s="174">
        <v>2776600.8000000021</v>
      </c>
      <c r="AQ93" s="14">
        <v>398636.57685599895</v>
      </c>
      <c r="AR93" s="15">
        <v>305060.33248199994</v>
      </c>
      <c r="AS93" s="174">
        <v>2670643.8000000012</v>
      </c>
      <c r="AT93" s="14">
        <v>383424.33036600047</v>
      </c>
      <c r="AU93" s="15">
        <v>290293.11145800003</v>
      </c>
      <c r="AV93" s="174">
        <v>2763400.1999999997</v>
      </c>
      <c r="AW93" s="14">
        <v>396741.36671399989</v>
      </c>
      <c r="AX93" s="15">
        <v>307557.38882999978</v>
      </c>
    </row>
    <row r="94" spans="1:50" x14ac:dyDescent="0.25">
      <c r="A94" s="7">
        <v>89</v>
      </c>
      <c r="B94" s="60" t="s">
        <v>68</v>
      </c>
      <c r="C94" s="55">
        <v>384</v>
      </c>
      <c r="D94" s="78">
        <v>1</v>
      </c>
      <c r="E94" s="78" t="s">
        <v>292</v>
      </c>
      <c r="F94" s="80">
        <v>41885</v>
      </c>
      <c r="G94" s="80">
        <v>41941</v>
      </c>
      <c r="H94" s="94" t="s">
        <v>617</v>
      </c>
      <c r="I94" s="69">
        <f t="shared" si="26"/>
        <v>0</v>
      </c>
      <c r="J94" s="18">
        <f t="shared" si="27"/>
        <v>0</v>
      </c>
      <c r="K94" s="19" t="e">
        <f t="shared" si="28"/>
        <v>#DIV/0!</v>
      </c>
      <c r="L94" s="20">
        <f t="shared" si="29"/>
        <v>0</v>
      </c>
      <c r="M94" s="131">
        <v>0</v>
      </c>
      <c r="N94" s="128">
        <f t="shared" si="22"/>
        <v>0</v>
      </c>
      <c r="O94" s="21">
        <v>0</v>
      </c>
      <c r="P94" s="22">
        <v>0</v>
      </c>
      <c r="Q94" s="23">
        <v>0</v>
      </c>
      <c r="R94" s="21">
        <v>0</v>
      </c>
      <c r="S94" s="22">
        <v>0</v>
      </c>
      <c r="T94" s="23">
        <v>0</v>
      </c>
      <c r="U94" s="21">
        <v>0</v>
      </c>
      <c r="V94" s="22">
        <v>0</v>
      </c>
      <c r="W94" s="23">
        <v>0</v>
      </c>
      <c r="X94" s="21">
        <v>0</v>
      </c>
      <c r="Y94" s="22">
        <v>0</v>
      </c>
      <c r="Z94" s="23">
        <v>0</v>
      </c>
      <c r="AA94" s="21">
        <v>0</v>
      </c>
      <c r="AB94" s="22">
        <v>0</v>
      </c>
      <c r="AC94" s="23">
        <v>0</v>
      </c>
      <c r="AD94" s="21">
        <v>0</v>
      </c>
      <c r="AE94" s="22">
        <v>0</v>
      </c>
      <c r="AF94" s="23">
        <v>0</v>
      </c>
      <c r="AG94" s="21">
        <v>0</v>
      </c>
      <c r="AH94" s="22">
        <v>0</v>
      </c>
      <c r="AI94" s="23">
        <v>0</v>
      </c>
      <c r="AJ94" s="21">
        <v>0</v>
      </c>
      <c r="AK94" s="22">
        <v>0</v>
      </c>
      <c r="AL94" s="23">
        <v>0</v>
      </c>
      <c r="AM94" s="21">
        <v>0</v>
      </c>
      <c r="AN94" s="22">
        <v>0</v>
      </c>
      <c r="AO94" s="23">
        <v>0</v>
      </c>
      <c r="AP94" s="174">
        <v>0</v>
      </c>
      <c r="AQ94" s="14">
        <v>0</v>
      </c>
      <c r="AR94" s="15">
        <v>0</v>
      </c>
      <c r="AS94" s="174">
        <v>0</v>
      </c>
      <c r="AT94" s="14">
        <v>0</v>
      </c>
      <c r="AU94" s="15">
        <v>0</v>
      </c>
      <c r="AV94" s="174">
        <v>0</v>
      </c>
      <c r="AW94" s="14">
        <v>0</v>
      </c>
      <c r="AX94" s="15">
        <v>0</v>
      </c>
    </row>
    <row r="95" spans="1:50" x14ac:dyDescent="0.25">
      <c r="A95" s="7">
        <v>90</v>
      </c>
      <c r="B95" s="60" t="s">
        <v>69</v>
      </c>
      <c r="C95" s="55">
        <v>157</v>
      </c>
      <c r="D95" s="90">
        <v>0.6</v>
      </c>
      <c r="E95" s="90" t="s">
        <v>367</v>
      </c>
      <c r="F95" s="73">
        <v>36893</v>
      </c>
      <c r="G95" s="73">
        <v>39417</v>
      </c>
      <c r="H95" s="92" t="s">
        <v>414</v>
      </c>
      <c r="I95" s="69">
        <f t="shared" si="26"/>
        <v>982838.40841600019</v>
      </c>
      <c r="J95" s="18">
        <f t="shared" si="27"/>
        <v>113916.9329521203</v>
      </c>
      <c r="K95" s="19">
        <f t="shared" si="28"/>
        <v>0.11590606551052017</v>
      </c>
      <c r="L95" s="20">
        <f t="shared" si="29"/>
        <v>80678.579108192935</v>
      </c>
      <c r="M95" s="131">
        <v>5695.86</v>
      </c>
      <c r="N95" s="128">
        <f t="shared" si="22"/>
        <v>74982.719108192934</v>
      </c>
      <c r="O95" s="21">
        <v>212281.81340799999</v>
      </c>
      <c r="P95" s="22">
        <v>22185.572319270079</v>
      </c>
      <c r="Q95" s="23">
        <v>14734.938134664964</v>
      </c>
      <c r="R95" s="21">
        <v>234641.39171200022</v>
      </c>
      <c r="S95" s="22">
        <v>26509.784435621754</v>
      </c>
      <c r="T95" s="23">
        <v>18079.082802053428</v>
      </c>
      <c r="U95" s="21">
        <v>219112.22057600017</v>
      </c>
      <c r="V95" s="22">
        <v>24755.298680676475</v>
      </c>
      <c r="W95" s="23">
        <v>18188.662676711676</v>
      </c>
      <c r="X95" s="21">
        <v>35201.518880000003</v>
      </c>
      <c r="Y95" s="22">
        <v>3877.7993198208001</v>
      </c>
      <c r="Z95" s="23">
        <v>2804.4595508374396</v>
      </c>
      <c r="AA95" s="21">
        <v>0</v>
      </c>
      <c r="AB95" s="22">
        <v>0</v>
      </c>
      <c r="AC95" s="23">
        <v>0</v>
      </c>
      <c r="AD95" s="21">
        <v>0</v>
      </c>
      <c r="AE95" s="22">
        <v>0</v>
      </c>
      <c r="AF95" s="23">
        <v>0</v>
      </c>
      <c r="AG95" s="21">
        <v>0</v>
      </c>
      <c r="AH95" s="22">
        <v>0</v>
      </c>
      <c r="AI95" s="23">
        <v>0</v>
      </c>
      <c r="AJ95" s="21">
        <v>0</v>
      </c>
      <c r="AK95" s="22">
        <v>0</v>
      </c>
      <c r="AL95" s="23">
        <v>0</v>
      </c>
      <c r="AM95" s="21">
        <v>0</v>
      </c>
      <c r="AN95" s="22">
        <v>0</v>
      </c>
      <c r="AO95" s="23">
        <v>0</v>
      </c>
      <c r="AP95" s="174">
        <v>0</v>
      </c>
      <c r="AQ95" s="14">
        <v>0</v>
      </c>
      <c r="AR95" s="15">
        <v>0</v>
      </c>
      <c r="AS95" s="174">
        <v>240921.58083199989</v>
      </c>
      <c r="AT95" s="14">
        <v>31302.940997501759</v>
      </c>
      <c r="AU95" s="15">
        <v>22871.822211461109</v>
      </c>
      <c r="AV95" s="174">
        <v>40679.88300799999</v>
      </c>
      <c r="AW95" s="14">
        <v>5285.5371992294413</v>
      </c>
      <c r="AX95" s="15">
        <v>3999.6137324643178</v>
      </c>
    </row>
    <row r="96" spans="1:50" x14ac:dyDescent="0.25">
      <c r="A96" s="7">
        <v>91</v>
      </c>
      <c r="B96" s="60" t="s">
        <v>70</v>
      </c>
      <c r="C96" s="55">
        <v>166</v>
      </c>
      <c r="D96" s="90">
        <v>1</v>
      </c>
      <c r="E96" s="90" t="s">
        <v>292</v>
      </c>
      <c r="F96" s="73">
        <v>36815</v>
      </c>
      <c r="G96" s="73">
        <v>39479</v>
      </c>
      <c r="H96" s="92" t="s">
        <v>415</v>
      </c>
      <c r="I96" s="69">
        <f t="shared" si="26"/>
        <v>1177025.823799039</v>
      </c>
      <c r="J96" s="18">
        <f t="shared" si="27"/>
        <v>166573.14378140043</v>
      </c>
      <c r="K96" s="19">
        <f t="shared" si="28"/>
        <v>0.14152038163764238</v>
      </c>
      <c r="L96" s="20">
        <f t="shared" si="29"/>
        <v>126176.9234634326</v>
      </c>
      <c r="M96" s="131">
        <v>8328.66</v>
      </c>
      <c r="N96" s="128">
        <f t="shared" si="22"/>
        <v>117848.2634634326</v>
      </c>
      <c r="O96" s="21">
        <v>370572.54040145851</v>
      </c>
      <c r="P96" s="22">
        <v>49793.832253743902</v>
      </c>
      <c r="Q96" s="23">
        <v>36567.874740907413</v>
      </c>
      <c r="R96" s="21">
        <v>343374.21100096108</v>
      </c>
      <c r="S96" s="22">
        <v>49878.537889999621</v>
      </c>
      <c r="T96" s="23">
        <v>37152.008962738459</v>
      </c>
      <c r="U96" s="21">
        <v>269768.41516722465</v>
      </c>
      <c r="V96" s="22">
        <v>39186.559987191074</v>
      </c>
      <c r="W96" s="23">
        <v>30813.379205015935</v>
      </c>
      <c r="X96" s="21">
        <v>180112.6522326759</v>
      </c>
      <c r="Y96" s="22">
        <v>25509.354935713916</v>
      </c>
      <c r="Z96" s="23">
        <v>19812.937048385778</v>
      </c>
      <c r="AA96" s="21">
        <v>13198.004996719139</v>
      </c>
      <c r="AB96" s="22">
        <v>2204.8587147518992</v>
      </c>
      <c r="AC96" s="23">
        <v>1830.7235063850105</v>
      </c>
      <c r="AD96" s="21">
        <v>0</v>
      </c>
      <c r="AE96" s="22">
        <v>0</v>
      </c>
      <c r="AF96" s="23">
        <v>0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174">
        <v>0</v>
      </c>
      <c r="AQ96" s="14">
        <v>0</v>
      </c>
      <c r="AR96" s="15">
        <v>0</v>
      </c>
      <c r="AS96" s="174">
        <v>0</v>
      </c>
      <c r="AT96" s="14">
        <v>0</v>
      </c>
      <c r="AU96" s="15">
        <v>0</v>
      </c>
      <c r="AV96" s="174">
        <v>0</v>
      </c>
      <c r="AW96" s="14">
        <v>0</v>
      </c>
      <c r="AX96" s="15">
        <v>0</v>
      </c>
    </row>
    <row r="97" spans="1:50" x14ac:dyDescent="0.25">
      <c r="A97" s="7">
        <v>92</v>
      </c>
      <c r="B97" s="60" t="s">
        <v>71</v>
      </c>
      <c r="C97" s="55">
        <v>170</v>
      </c>
      <c r="D97" s="90">
        <v>0.72699999999999998</v>
      </c>
      <c r="E97" s="90" t="s">
        <v>292</v>
      </c>
      <c r="F97" s="73">
        <v>40961</v>
      </c>
      <c r="G97" s="73">
        <v>40961</v>
      </c>
      <c r="H97" s="92" t="s">
        <v>416</v>
      </c>
      <c r="I97" s="69">
        <f t="shared" si="26"/>
        <v>2512562.9</v>
      </c>
      <c r="J97" s="18">
        <f t="shared" si="27"/>
        <v>390335.817285</v>
      </c>
      <c r="K97" s="19">
        <f t="shared" si="28"/>
        <v>0.15535364996633519</v>
      </c>
      <c r="L97" s="20">
        <f t="shared" si="29"/>
        <v>306306.17504599993</v>
      </c>
      <c r="M97" s="131">
        <v>19516.809999999998</v>
      </c>
      <c r="N97" s="128">
        <f t="shared" si="22"/>
        <v>286789.36504599993</v>
      </c>
      <c r="O97" s="21">
        <v>380673.69999999966</v>
      </c>
      <c r="P97" s="22">
        <v>51973.380260999984</v>
      </c>
      <c r="Q97" s="23">
        <v>38586.671285000026</v>
      </c>
      <c r="R97" s="21">
        <v>332349.60000000015</v>
      </c>
      <c r="S97" s="22">
        <v>49054.800960000044</v>
      </c>
      <c r="T97" s="23">
        <v>36983.219151999998</v>
      </c>
      <c r="U97" s="21">
        <v>336083.80000000022</v>
      </c>
      <c r="V97" s="22">
        <v>49605.968879999993</v>
      </c>
      <c r="W97" s="23">
        <v>39323.244477</v>
      </c>
      <c r="X97" s="21">
        <v>337590.19999999978</v>
      </c>
      <c r="Y97" s="22">
        <v>48585.981583999965</v>
      </c>
      <c r="Z97" s="23">
        <v>37992.544084999987</v>
      </c>
      <c r="AA97" s="21">
        <v>130874.50000000001</v>
      </c>
      <c r="AB97" s="22">
        <v>22215.946374999985</v>
      </c>
      <c r="AC97" s="23">
        <v>18028.634037000011</v>
      </c>
      <c r="AD97" s="21">
        <v>990.60000000000014</v>
      </c>
      <c r="AE97" s="22">
        <v>168.15435000000002</v>
      </c>
      <c r="AF97" s="23">
        <v>135.06908900000005</v>
      </c>
      <c r="AG97" s="21">
        <v>0</v>
      </c>
      <c r="AH97" s="22">
        <v>0</v>
      </c>
      <c r="AI97" s="23">
        <v>0</v>
      </c>
      <c r="AJ97" s="21">
        <v>0</v>
      </c>
      <c r="AK97" s="22">
        <v>0</v>
      </c>
      <c r="AL97" s="23">
        <v>0</v>
      </c>
      <c r="AM97" s="21">
        <v>0</v>
      </c>
      <c r="AN97" s="22">
        <v>0</v>
      </c>
      <c r="AO97" s="23">
        <v>0</v>
      </c>
      <c r="AP97" s="174">
        <v>305171.70000000007</v>
      </c>
      <c r="AQ97" s="14">
        <v>51802.896074999997</v>
      </c>
      <c r="AR97" s="15">
        <v>41407.957913999948</v>
      </c>
      <c r="AS97" s="174">
        <v>337573.8000000001</v>
      </c>
      <c r="AT97" s="14">
        <v>57303.152550000057</v>
      </c>
      <c r="AU97" s="15">
        <v>45532.340227999994</v>
      </c>
      <c r="AV97" s="174">
        <v>351254.99999999959</v>
      </c>
      <c r="AW97" s="14">
        <v>59625.536249999976</v>
      </c>
      <c r="AX97" s="15">
        <v>48316.494779000008</v>
      </c>
    </row>
    <row r="98" spans="1:50" x14ac:dyDescent="0.25">
      <c r="A98" s="7">
        <v>93</v>
      </c>
      <c r="B98" s="60" t="s">
        <v>745</v>
      </c>
      <c r="C98" s="55">
        <v>370</v>
      </c>
      <c r="D98" s="78">
        <v>0.08</v>
      </c>
      <c r="E98" s="78" t="s">
        <v>292</v>
      </c>
      <c r="F98" s="80">
        <v>41667</v>
      </c>
      <c r="G98" s="80">
        <v>41667</v>
      </c>
      <c r="H98" s="94" t="s">
        <v>619</v>
      </c>
      <c r="I98" s="69">
        <f t="shared" si="26"/>
        <v>630613.35600000015</v>
      </c>
      <c r="J98" s="18">
        <f t="shared" si="27"/>
        <v>130636.90199779203</v>
      </c>
      <c r="K98" s="19">
        <f t="shared" si="28"/>
        <v>0.20715847635455409</v>
      </c>
      <c r="L98" s="20">
        <f t="shared" si="29"/>
        <v>108737.26487963801</v>
      </c>
      <c r="M98" s="131">
        <v>6531.8499999999995</v>
      </c>
      <c r="N98" s="128">
        <f t="shared" si="22"/>
        <v>102205.414879638</v>
      </c>
      <c r="O98" s="21">
        <v>55225.534399999968</v>
      </c>
      <c r="P98" s="22">
        <v>9862.1759331520061</v>
      </c>
      <c r="Q98" s="23">
        <v>7917.4266676000043</v>
      </c>
      <c r="R98" s="21">
        <v>51432.670799999978</v>
      </c>
      <c r="S98" s="22">
        <v>9843.6988644120156</v>
      </c>
      <c r="T98" s="23">
        <v>7987.4669041479974</v>
      </c>
      <c r="U98" s="21">
        <v>56345.921200000019</v>
      </c>
      <c r="V98" s="22">
        <v>10784.045858467996</v>
      </c>
      <c r="W98" s="23">
        <v>9061.1386190520006</v>
      </c>
      <c r="X98" s="21">
        <v>44317.987999999961</v>
      </c>
      <c r="Y98" s="22">
        <v>8292.7819145599988</v>
      </c>
      <c r="Z98" s="23">
        <v>6880.5753221880013</v>
      </c>
      <c r="AA98" s="21">
        <v>55945.93239999994</v>
      </c>
      <c r="AB98" s="22">
        <v>12140.267330800003</v>
      </c>
      <c r="AC98" s="23">
        <v>10325.961705607997</v>
      </c>
      <c r="AD98" s="21">
        <v>52819.980800000034</v>
      </c>
      <c r="AE98" s="22">
        <v>11461.935833600008</v>
      </c>
      <c r="AF98" s="23">
        <v>9433.8341902640095</v>
      </c>
      <c r="AG98" s="21">
        <v>54132.022800000021</v>
      </c>
      <c r="AH98" s="22">
        <v>11746.648947600008</v>
      </c>
      <c r="AI98" s="23">
        <v>9802.4055966160031</v>
      </c>
      <c r="AJ98" s="21">
        <v>54112.160000000018</v>
      </c>
      <c r="AK98" s="22">
        <v>11742.33872</v>
      </c>
      <c r="AL98" s="23">
        <v>9711.0223241879976</v>
      </c>
      <c r="AM98" s="21">
        <v>48965.458000000086</v>
      </c>
      <c r="AN98" s="22">
        <v>10625.504385999995</v>
      </c>
      <c r="AO98" s="23">
        <v>8781.2135172079925</v>
      </c>
      <c r="AP98" s="174">
        <v>53353.335200000089</v>
      </c>
      <c r="AQ98" s="14">
        <v>11577.673738399995</v>
      </c>
      <c r="AR98" s="15">
        <v>9776.2447672819926</v>
      </c>
      <c r="AS98" s="174">
        <v>52299.588400000037</v>
      </c>
      <c r="AT98" s="14">
        <v>11349.010682799999</v>
      </c>
      <c r="AU98" s="15">
        <v>9516.0322477560057</v>
      </c>
      <c r="AV98" s="174">
        <v>51662.763999999981</v>
      </c>
      <c r="AW98" s="14">
        <v>11210.819787999997</v>
      </c>
      <c r="AX98" s="15">
        <v>9543.9430177279937</v>
      </c>
    </row>
    <row r="99" spans="1:50" x14ac:dyDescent="0.25">
      <c r="A99" s="7">
        <v>94</v>
      </c>
      <c r="B99" s="60" t="s">
        <v>746</v>
      </c>
      <c r="C99" s="55">
        <v>174</v>
      </c>
      <c r="D99" s="90">
        <v>0.99</v>
      </c>
      <c r="E99" s="90" t="s">
        <v>292</v>
      </c>
      <c r="F99" s="73">
        <v>41523</v>
      </c>
      <c r="G99" s="73">
        <v>41563</v>
      </c>
      <c r="H99" s="92" t="s">
        <v>618</v>
      </c>
      <c r="I99" s="69">
        <f t="shared" si="26"/>
        <v>6207399.1999999993</v>
      </c>
      <c r="J99" s="18">
        <f t="shared" si="27"/>
        <v>980967.56558919989</v>
      </c>
      <c r="K99" s="19">
        <f t="shared" si="28"/>
        <v>0.15803197667538443</v>
      </c>
      <c r="L99" s="20">
        <f t="shared" si="29"/>
        <v>766866.83747579972</v>
      </c>
      <c r="M99" s="131">
        <v>49048.400000000009</v>
      </c>
      <c r="N99" s="128">
        <f t="shared" si="22"/>
        <v>717818.4374757997</v>
      </c>
      <c r="O99" s="21">
        <v>575207.03999999992</v>
      </c>
      <c r="P99" s="22">
        <v>77290.56996479987</v>
      </c>
      <c r="Q99" s="23">
        <v>57120.280938800075</v>
      </c>
      <c r="R99" s="21">
        <v>521885.63999999955</v>
      </c>
      <c r="S99" s="22">
        <v>75809.108066399916</v>
      </c>
      <c r="T99" s="23">
        <v>56850.230753599943</v>
      </c>
      <c r="U99" s="21">
        <v>560764.11999999953</v>
      </c>
      <c r="V99" s="22">
        <v>81456.596071199994</v>
      </c>
      <c r="W99" s="23">
        <v>64262.321034799941</v>
      </c>
      <c r="X99" s="21">
        <v>536188.0399999998</v>
      </c>
      <c r="Y99" s="22">
        <v>75940.312105200108</v>
      </c>
      <c r="Z99" s="23">
        <v>59070.761760000001</v>
      </c>
      <c r="AA99" s="21">
        <v>544324.08000000042</v>
      </c>
      <c r="AB99" s="22">
        <v>90934.780804800102</v>
      </c>
      <c r="AC99" s="23">
        <v>73251.788514000029</v>
      </c>
      <c r="AD99" s="21">
        <v>502630.2800000002</v>
      </c>
      <c r="AE99" s="22">
        <v>83969.414576800118</v>
      </c>
      <c r="AF99" s="23">
        <v>64749.43548119998</v>
      </c>
      <c r="AG99" s="21">
        <v>499844.07999999984</v>
      </c>
      <c r="AH99" s="22">
        <v>83503.952004799867</v>
      </c>
      <c r="AI99" s="23">
        <v>65412.748062799932</v>
      </c>
      <c r="AJ99" s="21">
        <v>509421.32000000012</v>
      </c>
      <c r="AK99" s="22">
        <v>85103.925719199993</v>
      </c>
      <c r="AL99" s="23">
        <v>66040.302946399985</v>
      </c>
      <c r="AM99" s="21">
        <v>408723.28000000014</v>
      </c>
      <c r="AN99" s="22">
        <v>68281.311156800002</v>
      </c>
      <c r="AO99" s="23">
        <v>53277.688686400033</v>
      </c>
      <c r="AP99" s="174">
        <v>511010.8000000001</v>
      </c>
      <c r="AQ99" s="14">
        <v>85369.464247999858</v>
      </c>
      <c r="AR99" s="15">
        <v>68202.359287799962</v>
      </c>
      <c r="AS99" s="174">
        <v>501622.35999999935</v>
      </c>
      <c r="AT99" s="14">
        <v>83801.031461599981</v>
      </c>
      <c r="AU99" s="15">
        <v>66372.591951999901</v>
      </c>
      <c r="AV99" s="174">
        <v>535778.16000000015</v>
      </c>
      <c r="AW99" s="14">
        <v>89507.099409599978</v>
      </c>
      <c r="AX99" s="15">
        <v>72256.32805799997</v>
      </c>
    </row>
    <row r="100" spans="1:50" x14ac:dyDescent="0.25">
      <c r="A100" s="7">
        <v>95</v>
      </c>
      <c r="B100" s="60" t="s">
        <v>703</v>
      </c>
      <c r="C100" s="55">
        <v>414</v>
      </c>
      <c r="D100" s="90">
        <v>0.08</v>
      </c>
      <c r="E100" s="90" t="s">
        <v>292</v>
      </c>
      <c r="F100" s="73">
        <v>42212</v>
      </c>
      <c r="G100" s="73">
        <v>42230</v>
      </c>
      <c r="H100" s="92" t="s">
        <v>711</v>
      </c>
      <c r="I100" s="69">
        <f t="shared" ref="I100" si="57">O100+R100+U100+X100+AA100+AD100+AG100+AJ100+AM100+AP100+AS100+AV100</f>
        <v>580060.35159999994</v>
      </c>
      <c r="J100" s="18">
        <f t="shared" ref="J100" si="58">P100+S100+V100+Y100+AB100+AE100+AH100+AK100+AN100+AQ100+AT100+AW100</f>
        <v>120302.52901719598</v>
      </c>
      <c r="K100" s="19">
        <f t="shared" ref="K100" si="59">J100/I100</f>
        <v>0.20739657293480149</v>
      </c>
      <c r="L100" s="20">
        <f t="shared" ref="L100" si="60">Q100+T100+W100+Z100+AC100+AF100+AI100+AL100+AO100+AR100+AU100+AX100</f>
        <v>100211.37899674998</v>
      </c>
      <c r="M100" s="131">
        <v>6015.14</v>
      </c>
      <c r="N100" s="128">
        <f t="shared" si="22"/>
        <v>94196.238996749977</v>
      </c>
      <c r="O100" s="21">
        <v>46885.417999999969</v>
      </c>
      <c r="P100" s="22">
        <v>8372.7979464399887</v>
      </c>
      <c r="Q100" s="23">
        <v>6722.6709292160012</v>
      </c>
      <c r="R100" s="21">
        <v>43214.249599999996</v>
      </c>
      <c r="S100" s="22">
        <v>8270.7752309439948</v>
      </c>
      <c r="T100" s="23">
        <v>6702.7344636080052</v>
      </c>
      <c r="U100" s="21">
        <v>47347.370800000004</v>
      </c>
      <c r="V100" s="22">
        <v>9061.8132974119981</v>
      </c>
      <c r="W100" s="23">
        <v>7621.2499080039943</v>
      </c>
      <c r="X100" s="21">
        <v>48525.650000000009</v>
      </c>
      <c r="Y100" s="22">
        <v>9080.1196280000058</v>
      </c>
      <c r="Z100" s="23">
        <v>7560.4978638000011</v>
      </c>
      <c r="AA100" s="21">
        <v>51701.867200000001</v>
      </c>
      <c r="AB100" s="22">
        <v>11219.30518240001</v>
      </c>
      <c r="AC100" s="23">
        <v>9542.616866952003</v>
      </c>
      <c r="AD100" s="21">
        <v>47928.17119999999</v>
      </c>
      <c r="AE100" s="22">
        <v>10400.41315040002</v>
      </c>
      <c r="AF100" s="23">
        <v>8559.4775789079922</v>
      </c>
      <c r="AG100" s="21">
        <v>49828.389199999991</v>
      </c>
      <c r="AH100" s="22">
        <v>10812.760456399994</v>
      </c>
      <c r="AI100" s="23">
        <v>9010.2985784199936</v>
      </c>
      <c r="AJ100" s="21">
        <v>50296.42439999996</v>
      </c>
      <c r="AK100" s="22">
        <v>10914.324094799978</v>
      </c>
      <c r="AL100" s="23">
        <v>9039.5740162679976</v>
      </c>
      <c r="AM100" s="21">
        <v>48535.776399999952</v>
      </c>
      <c r="AN100" s="22">
        <v>10532.263478799987</v>
      </c>
      <c r="AO100" s="23">
        <v>8706.3319609439968</v>
      </c>
      <c r="AP100" s="174">
        <v>50501.177199999984</v>
      </c>
      <c r="AQ100" s="14">
        <v>10958.755452400001</v>
      </c>
      <c r="AR100" s="15">
        <v>9257.0252200379964</v>
      </c>
      <c r="AS100" s="174">
        <v>47107.584000000053</v>
      </c>
      <c r="AT100" s="14">
        <v>10222.345728</v>
      </c>
      <c r="AU100" s="15">
        <v>8580.3637699119936</v>
      </c>
      <c r="AV100" s="174">
        <v>48188.273599999986</v>
      </c>
      <c r="AW100" s="14">
        <v>10456.855371200007</v>
      </c>
      <c r="AX100" s="15">
        <v>8908.5378406800028</v>
      </c>
    </row>
    <row r="101" spans="1:50" x14ac:dyDescent="0.25">
      <c r="A101" s="7">
        <v>96</v>
      </c>
      <c r="B101" s="60" t="s">
        <v>72</v>
      </c>
      <c r="C101" s="55">
        <v>180</v>
      </c>
      <c r="D101" s="90">
        <v>0.13500000000000001</v>
      </c>
      <c r="E101" s="90" t="s">
        <v>292</v>
      </c>
      <c r="F101" s="73">
        <v>41162</v>
      </c>
      <c r="G101" s="73">
        <v>41162</v>
      </c>
      <c r="H101" s="92" t="s">
        <v>417</v>
      </c>
      <c r="I101" s="69">
        <f t="shared" si="26"/>
        <v>1038237.3965999999</v>
      </c>
      <c r="J101" s="18">
        <f t="shared" si="27"/>
        <v>192150.61122446993</v>
      </c>
      <c r="K101" s="19">
        <f t="shared" si="28"/>
        <v>0.18507386832117695</v>
      </c>
      <c r="L101" s="20">
        <f t="shared" si="29"/>
        <v>156204.030686046</v>
      </c>
      <c r="M101" s="131">
        <v>9607.5499999999993</v>
      </c>
      <c r="N101" s="128">
        <f t="shared" si="22"/>
        <v>146596.48068604601</v>
      </c>
      <c r="O101" s="21">
        <v>90255.160200000042</v>
      </c>
      <c r="P101" s="22">
        <v>14151.106567757977</v>
      </c>
      <c r="Q101" s="23">
        <v>10980.596378699995</v>
      </c>
      <c r="R101" s="21">
        <v>80364.064199999964</v>
      </c>
      <c r="S101" s="22">
        <v>13621.708881899982</v>
      </c>
      <c r="T101" s="23">
        <v>10711.016599794013</v>
      </c>
      <c r="U101" s="21">
        <v>89485.20719999999</v>
      </c>
      <c r="V101" s="22">
        <v>15167.742620400011</v>
      </c>
      <c r="W101" s="23">
        <v>12430.600671113989</v>
      </c>
      <c r="X101" s="21">
        <v>83296.451399999889</v>
      </c>
      <c r="Y101" s="22">
        <v>13765.571558363998</v>
      </c>
      <c r="Z101" s="23">
        <v>11155.269072240009</v>
      </c>
      <c r="AA101" s="21">
        <v>91703.890800000037</v>
      </c>
      <c r="AB101" s="22">
        <v>17875.83943364396</v>
      </c>
      <c r="AC101" s="23">
        <v>14903.804689710001</v>
      </c>
      <c r="AD101" s="21">
        <v>82184.068199999965</v>
      </c>
      <c r="AE101" s="22">
        <v>16020.140414225989</v>
      </c>
      <c r="AF101" s="23">
        <v>12882.168216606</v>
      </c>
      <c r="AG101" s="21">
        <v>86237.614200000055</v>
      </c>
      <c r="AH101" s="22">
        <v>16810.298136006018</v>
      </c>
      <c r="AI101" s="23">
        <v>13681.837785095997</v>
      </c>
      <c r="AJ101" s="21">
        <v>88049.744399999952</v>
      </c>
      <c r="AK101" s="22">
        <v>17163.536675891999</v>
      </c>
      <c r="AL101" s="23">
        <v>13884.799910219992</v>
      </c>
      <c r="AM101" s="21">
        <v>85824.736799999955</v>
      </c>
      <c r="AN101" s="22">
        <v>16729.815944424015</v>
      </c>
      <c r="AO101" s="23">
        <v>13497.980709077994</v>
      </c>
      <c r="AP101" s="174">
        <v>86193.42839999999</v>
      </c>
      <c r="AQ101" s="14">
        <v>16801.684998011995</v>
      </c>
      <c r="AR101" s="15">
        <v>13900.722895445988</v>
      </c>
      <c r="AS101" s="174">
        <v>86412.336000000025</v>
      </c>
      <c r="AT101" s="14">
        <v>16844.356656479998</v>
      </c>
      <c r="AU101" s="15">
        <v>13825.577909754009</v>
      </c>
      <c r="AV101" s="174">
        <v>88230.694799999968</v>
      </c>
      <c r="AW101" s="14">
        <v>17198.809337363993</v>
      </c>
      <c r="AX101" s="15">
        <v>14349.655848287997</v>
      </c>
    </row>
    <row r="102" spans="1:50" x14ac:dyDescent="0.25">
      <c r="A102" s="7">
        <v>97</v>
      </c>
      <c r="B102" s="60" t="s">
        <v>636</v>
      </c>
      <c r="C102" s="55">
        <v>185</v>
      </c>
      <c r="D102" s="90">
        <v>2.294</v>
      </c>
      <c r="E102" s="90" t="s">
        <v>292</v>
      </c>
      <c r="F102" s="73">
        <v>41180</v>
      </c>
      <c r="G102" s="73">
        <v>41180</v>
      </c>
      <c r="H102" s="92" t="s">
        <v>418</v>
      </c>
      <c r="I102" s="69">
        <f t="shared" si="26"/>
        <v>11181735.200000005</v>
      </c>
      <c r="J102" s="18">
        <f t="shared" si="27"/>
        <v>1524965.2318800001</v>
      </c>
      <c r="K102" s="19">
        <f t="shared" si="28"/>
        <v>0.13638001657202536</v>
      </c>
      <c r="L102" s="20">
        <f t="shared" si="29"/>
        <v>1141902.099994</v>
      </c>
      <c r="M102" s="131">
        <v>76248.27</v>
      </c>
      <c r="N102" s="128">
        <f t="shared" si="22"/>
        <v>1065653.829994</v>
      </c>
      <c r="O102" s="21">
        <v>1346037.9999999991</v>
      </c>
      <c r="P102" s="22">
        <v>157298.00068000008</v>
      </c>
      <c r="Q102" s="23">
        <v>110011.767332</v>
      </c>
      <c r="R102" s="21">
        <v>1210954.4000000013</v>
      </c>
      <c r="S102" s="22">
        <v>153912.30424000003</v>
      </c>
      <c r="T102" s="23">
        <v>110051.89496400015</v>
      </c>
      <c r="U102" s="21">
        <v>1352622.7999999991</v>
      </c>
      <c r="V102" s="22">
        <v>171918.35788000014</v>
      </c>
      <c r="W102" s="23">
        <v>130448.29335200001</v>
      </c>
      <c r="X102" s="21">
        <v>1316134.8000000007</v>
      </c>
      <c r="Y102" s="22">
        <v>162792.71341199998</v>
      </c>
      <c r="Z102" s="23">
        <v>121457.67321199994</v>
      </c>
      <c r="AA102" s="21">
        <v>538990.00000000081</v>
      </c>
      <c r="AB102" s="22">
        <v>79549.534099999888</v>
      </c>
      <c r="AC102" s="23">
        <v>62202.498363999955</v>
      </c>
      <c r="AD102" s="21">
        <v>457270.39999999997</v>
      </c>
      <c r="AE102" s="22">
        <v>67488.538335999983</v>
      </c>
      <c r="AF102" s="23">
        <v>49174.992108000035</v>
      </c>
      <c r="AG102" s="21">
        <v>348221.60000000044</v>
      </c>
      <c r="AH102" s="22">
        <v>51394.025944000095</v>
      </c>
      <c r="AI102" s="23">
        <v>38521.520059999966</v>
      </c>
      <c r="AJ102" s="21">
        <v>229498.00000000003</v>
      </c>
      <c r="AK102" s="22">
        <v>33871.609819999969</v>
      </c>
      <c r="AL102" s="23">
        <v>24920.29804400001</v>
      </c>
      <c r="AM102" s="21">
        <v>650479.59999999963</v>
      </c>
      <c r="AN102" s="22">
        <v>96004.284163999924</v>
      </c>
      <c r="AO102" s="23">
        <v>70515.266859999931</v>
      </c>
      <c r="AP102" s="174">
        <v>1034899.2000000003</v>
      </c>
      <c r="AQ102" s="14">
        <v>152740.7729279999</v>
      </c>
      <c r="AR102" s="15">
        <v>117084.47801400004</v>
      </c>
      <c r="AS102" s="174">
        <v>1329158.4000000001</v>
      </c>
      <c r="AT102" s="14">
        <v>196170.48825599998</v>
      </c>
      <c r="AU102" s="15">
        <v>149839.61754399995</v>
      </c>
      <c r="AV102" s="174">
        <v>1367468.0000000012</v>
      </c>
      <c r="AW102" s="14">
        <v>201824.60211999988</v>
      </c>
      <c r="AX102" s="15">
        <v>157673.80013999992</v>
      </c>
    </row>
    <row r="103" spans="1:50" x14ac:dyDescent="0.25">
      <c r="A103" s="7">
        <v>98</v>
      </c>
      <c r="B103" s="60" t="s">
        <v>73</v>
      </c>
      <c r="C103" s="55">
        <v>376</v>
      </c>
      <c r="D103" s="78">
        <v>0.17199999999999999</v>
      </c>
      <c r="E103" s="78" t="s">
        <v>292</v>
      </c>
      <c r="F103" s="80">
        <v>41745</v>
      </c>
      <c r="G103" s="80">
        <v>41745</v>
      </c>
      <c r="H103" s="94" t="s">
        <v>620</v>
      </c>
      <c r="I103" s="69">
        <f t="shared" si="26"/>
        <v>48945.229200000009</v>
      </c>
      <c r="J103" s="18">
        <f t="shared" si="27"/>
        <v>7882.1432223480024</v>
      </c>
      <c r="K103" s="19">
        <f t="shared" si="28"/>
        <v>0.16104007175326499</v>
      </c>
      <c r="L103" s="20">
        <f t="shared" si="29"/>
        <v>6220.6529655119984</v>
      </c>
      <c r="M103" s="131">
        <v>788.22</v>
      </c>
      <c r="N103" s="128">
        <f t="shared" si="22"/>
        <v>5432.4329655119982</v>
      </c>
      <c r="O103" s="21">
        <v>17175.334799999997</v>
      </c>
      <c r="P103" s="22">
        <v>2629.3720045320015</v>
      </c>
      <c r="Q103" s="23">
        <v>2022.1844510879982</v>
      </c>
      <c r="R103" s="21">
        <v>14783.583600000013</v>
      </c>
      <c r="S103" s="22">
        <v>2446.6830857999998</v>
      </c>
      <c r="T103" s="23">
        <v>1908.5115584160003</v>
      </c>
      <c r="U103" s="21">
        <v>15740.223599999994</v>
      </c>
      <c r="V103" s="22">
        <v>2605.0070058000001</v>
      </c>
      <c r="W103" s="23">
        <v>2123.4873284279997</v>
      </c>
      <c r="X103" s="21">
        <v>1246.0860000000005</v>
      </c>
      <c r="Y103" s="22">
        <v>201.08089782000005</v>
      </c>
      <c r="Z103" s="23">
        <v>166.46944658400005</v>
      </c>
      <c r="AA103" s="21">
        <v>0</v>
      </c>
      <c r="AB103" s="22">
        <v>0</v>
      </c>
      <c r="AC103" s="23">
        <v>0</v>
      </c>
      <c r="AD103" s="21">
        <v>0</v>
      </c>
      <c r="AE103" s="22">
        <v>0</v>
      </c>
      <c r="AF103" s="23">
        <v>0</v>
      </c>
      <c r="AG103" s="21">
        <v>0</v>
      </c>
      <c r="AH103" s="22">
        <v>0</v>
      </c>
      <c r="AI103" s="23">
        <v>0</v>
      </c>
      <c r="AJ103" s="21">
        <v>0</v>
      </c>
      <c r="AK103" s="22">
        <v>0</v>
      </c>
      <c r="AL103" s="23">
        <v>0</v>
      </c>
      <c r="AM103" s="21">
        <v>1.1999999999999999E-3</v>
      </c>
      <c r="AN103" s="22">
        <v>2.2839599999999999E-4</v>
      </c>
      <c r="AO103" s="23">
        <v>1.8099599999999997E-4</v>
      </c>
      <c r="AP103" s="174">
        <v>0</v>
      </c>
      <c r="AQ103" s="14">
        <v>0</v>
      </c>
      <c r="AR103" s="15">
        <v>0</v>
      </c>
      <c r="AS103" s="174">
        <v>0</v>
      </c>
      <c r="AT103" s="14">
        <v>0</v>
      </c>
      <c r="AU103" s="15">
        <v>0</v>
      </c>
      <c r="AV103" s="174">
        <v>0</v>
      </c>
      <c r="AW103" s="14">
        <v>0</v>
      </c>
      <c r="AX103" s="15">
        <v>0</v>
      </c>
    </row>
    <row r="104" spans="1:50" x14ac:dyDescent="0.25">
      <c r="A104" s="7">
        <v>99</v>
      </c>
      <c r="B104" s="60" t="s">
        <v>74</v>
      </c>
      <c r="C104" s="55">
        <v>224</v>
      </c>
      <c r="D104" s="90">
        <v>1.4</v>
      </c>
      <c r="E104" s="90" t="s">
        <v>367</v>
      </c>
      <c r="F104" s="73">
        <v>40809</v>
      </c>
      <c r="G104" s="73">
        <v>40809</v>
      </c>
      <c r="H104" s="92" t="s">
        <v>419</v>
      </c>
      <c r="I104" s="69">
        <f t="shared" si="26"/>
        <v>9241634.75</v>
      </c>
      <c r="J104" s="18">
        <f t="shared" si="27"/>
        <v>1366293.9523224998</v>
      </c>
      <c r="K104" s="19">
        <f t="shared" si="28"/>
        <v>0.14784115465313102</v>
      </c>
      <c r="L104" s="20">
        <f t="shared" si="29"/>
        <v>1049432.4249775005</v>
      </c>
      <c r="M104" s="131">
        <v>136629.4</v>
      </c>
      <c r="N104" s="128">
        <f t="shared" si="22"/>
        <v>912803.02497750043</v>
      </c>
      <c r="O104" s="21">
        <v>995651.75</v>
      </c>
      <c r="P104" s="22">
        <v>131246.81368499994</v>
      </c>
      <c r="Q104" s="23">
        <v>96243.022274999996</v>
      </c>
      <c r="R104" s="21">
        <v>793977.25</v>
      </c>
      <c r="S104" s="22">
        <v>113149.69789749988</v>
      </c>
      <c r="T104" s="23">
        <v>84082.858784999989</v>
      </c>
      <c r="U104" s="21">
        <v>889335.25</v>
      </c>
      <c r="V104" s="22">
        <v>126739.1664775001</v>
      </c>
      <c r="W104" s="23">
        <v>99659.330724999978</v>
      </c>
      <c r="X104" s="21">
        <v>947049.75</v>
      </c>
      <c r="Y104" s="22">
        <v>131592.56276249996</v>
      </c>
      <c r="Z104" s="23">
        <v>101802.12769749995</v>
      </c>
      <c r="AA104" s="21">
        <v>824106.5</v>
      </c>
      <c r="AB104" s="22">
        <v>135062.81428500003</v>
      </c>
      <c r="AC104" s="23">
        <v>108323.75617750017</v>
      </c>
      <c r="AD104" s="21">
        <v>782190.25</v>
      </c>
      <c r="AE104" s="22">
        <v>128193.16007250009</v>
      </c>
      <c r="AF104" s="23">
        <v>98235.916152499936</v>
      </c>
      <c r="AG104" s="21">
        <v>545115.75</v>
      </c>
      <c r="AH104" s="22">
        <v>89339.020267499916</v>
      </c>
      <c r="AI104" s="23">
        <v>69641.804645000026</v>
      </c>
      <c r="AJ104" s="21">
        <v>0</v>
      </c>
      <c r="AK104" s="22">
        <v>0</v>
      </c>
      <c r="AL104" s="23">
        <v>0</v>
      </c>
      <c r="AM104" s="21">
        <v>723833.25</v>
      </c>
      <c r="AN104" s="22">
        <v>106765.40437499991</v>
      </c>
      <c r="AO104" s="23">
        <v>79449.073045000099</v>
      </c>
      <c r="AP104" s="174">
        <v>956799.25</v>
      </c>
      <c r="AQ104" s="14">
        <v>141127.88937499982</v>
      </c>
      <c r="AR104" s="15">
        <v>108920.55591500005</v>
      </c>
      <c r="AS104" s="174">
        <v>922088</v>
      </c>
      <c r="AT104" s="14">
        <v>136007.98000000007</v>
      </c>
      <c r="AU104" s="15">
        <v>103792.90034750018</v>
      </c>
      <c r="AV104" s="174">
        <v>861487.75</v>
      </c>
      <c r="AW104" s="14">
        <v>127069.44312500001</v>
      </c>
      <c r="AX104" s="15">
        <v>99281.079212500015</v>
      </c>
    </row>
    <row r="105" spans="1:50" x14ac:dyDescent="0.25">
      <c r="A105" s="7">
        <v>100</v>
      </c>
      <c r="B105" s="60" t="s">
        <v>696</v>
      </c>
      <c r="C105" s="55">
        <v>393</v>
      </c>
      <c r="D105" s="90">
        <v>0.996</v>
      </c>
      <c r="E105" s="78" t="s">
        <v>292</v>
      </c>
      <c r="F105" s="73">
        <v>42030</v>
      </c>
      <c r="G105" s="73">
        <v>42030</v>
      </c>
      <c r="H105" s="92" t="s">
        <v>691</v>
      </c>
      <c r="I105" s="69">
        <f t="shared" si="26"/>
        <v>7322838.959999999</v>
      </c>
      <c r="J105" s="18">
        <f t="shared" si="27"/>
        <v>1169929.9684775998</v>
      </c>
      <c r="K105" s="19">
        <f t="shared" si="28"/>
        <v>0.15976453597685014</v>
      </c>
      <c r="L105" s="20">
        <f t="shared" si="29"/>
        <v>915946.51432239998</v>
      </c>
      <c r="M105" s="131">
        <v>58496.5</v>
      </c>
      <c r="N105" s="128">
        <f t="shared" si="22"/>
        <v>857450.01432239998</v>
      </c>
      <c r="O105" s="21">
        <v>588688.87999999989</v>
      </c>
      <c r="P105" s="22">
        <v>80373.692786400046</v>
      </c>
      <c r="Q105" s="23">
        <v>59694.079340799944</v>
      </c>
      <c r="R105" s="21">
        <v>537412.1599999998</v>
      </c>
      <c r="S105" s="22">
        <v>79322.034815999985</v>
      </c>
      <c r="T105" s="23">
        <v>59882.265429600018</v>
      </c>
      <c r="U105" s="21">
        <v>528575.44000000029</v>
      </c>
      <c r="V105" s="22">
        <v>77660.877081600003</v>
      </c>
      <c r="W105" s="23">
        <v>61397.320563999965</v>
      </c>
      <c r="X105" s="21">
        <v>564288.64</v>
      </c>
      <c r="Y105" s="22">
        <v>79920.200083199976</v>
      </c>
      <c r="Z105" s="23">
        <v>62337.711852800043</v>
      </c>
      <c r="AA105" s="21">
        <v>664138.6399999999</v>
      </c>
      <c r="AB105" s="22">
        <v>110951.0011983999</v>
      </c>
      <c r="AC105" s="23">
        <v>89479.897683199975</v>
      </c>
      <c r="AD105" s="21">
        <v>627939.27999999933</v>
      </c>
      <c r="AE105" s="22">
        <v>104903.53611680002</v>
      </c>
      <c r="AF105" s="23">
        <v>80966.665832799961</v>
      </c>
      <c r="AG105" s="21">
        <v>667724.79999999912</v>
      </c>
      <c r="AH105" s="22">
        <v>111550.10508799978</v>
      </c>
      <c r="AI105" s="23">
        <v>87463.86864719991</v>
      </c>
      <c r="AJ105" s="21">
        <v>660973.20000000042</v>
      </c>
      <c r="AK105" s="22">
        <v>110422.18279199985</v>
      </c>
      <c r="AL105" s="23">
        <v>85797.606472000072</v>
      </c>
      <c r="AM105" s="21">
        <v>638958.1599999998</v>
      </c>
      <c r="AN105" s="22">
        <v>106744.35020960009</v>
      </c>
      <c r="AO105" s="23">
        <v>82650.904555200046</v>
      </c>
      <c r="AP105" s="174">
        <v>647610.15999999992</v>
      </c>
      <c r="AQ105" s="14">
        <v>108189.75332959997</v>
      </c>
      <c r="AR105" s="15">
        <v>86359.965019999989</v>
      </c>
      <c r="AS105" s="174">
        <v>600313.83999999973</v>
      </c>
      <c r="AT105" s="14">
        <v>100288.43011039999</v>
      </c>
      <c r="AU105" s="15">
        <v>79401.753708799981</v>
      </c>
      <c r="AV105" s="174">
        <v>596215.76000000071</v>
      </c>
      <c r="AW105" s="14">
        <v>99603.804865600017</v>
      </c>
      <c r="AX105" s="15">
        <v>80514.475215999977</v>
      </c>
    </row>
    <row r="106" spans="1:50" x14ac:dyDescent="0.25">
      <c r="A106" s="7">
        <v>101</v>
      </c>
      <c r="B106" s="60" t="s">
        <v>75</v>
      </c>
      <c r="C106" s="55">
        <v>234</v>
      </c>
      <c r="D106" s="90">
        <v>1.1499999999999999</v>
      </c>
      <c r="E106" s="90" t="s">
        <v>292</v>
      </c>
      <c r="F106" s="73">
        <v>41369</v>
      </c>
      <c r="G106" s="73">
        <v>41389</v>
      </c>
      <c r="H106" s="92" t="s">
        <v>420</v>
      </c>
      <c r="I106" s="69">
        <f t="shared" si="26"/>
        <v>6325837.1199999982</v>
      </c>
      <c r="J106" s="18">
        <f t="shared" si="27"/>
        <v>911210.74037919997</v>
      </c>
      <c r="K106" s="19">
        <f t="shared" si="28"/>
        <v>0.14404587457654935</v>
      </c>
      <c r="L106" s="20">
        <f t="shared" si="29"/>
        <v>693746.13092240016</v>
      </c>
      <c r="M106" s="131">
        <v>45560.53</v>
      </c>
      <c r="N106" s="128">
        <f t="shared" si="22"/>
        <v>648185.60092240013</v>
      </c>
      <c r="O106" s="21">
        <v>631410.39999999979</v>
      </c>
      <c r="P106" s="22">
        <v>76981.555968000059</v>
      </c>
      <c r="Q106" s="23">
        <v>54876.287852800051</v>
      </c>
      <c r="R106" s="21">
        <v>532789.75999999978</v>
      </c>
      <c r="S106" s="22">
        <v>70653.250073599935</v>
      </c>
      <c r="T106" s="23">
        <v>51359.630350400002</v>
      </c>
      <c r="U106" s="21">
        <v>650826.23999999987</v>
      </c>
      <c r="V106" s="22">
        <v>86306.067686399969</v>
      </c>
      <c r="W106" s="23">
        <v>66422.725668800005</v>
      </c>
      <c r="X106" s="21">
        <v>695664.64000000013</v>
      </c>
      <c r="Y106" s="22">
        <v>89775.521792000014</v>
      </c>
      <c r="Z106" s="23">
        <v>67924.418798400002</v>
      </c>
      <c r="AA106" s="21">
        <v>109563.04000000001</v>
      </c>
      <c r="AB106" s="22">
        <v>16871.612529600003</v>
      </c>
      <c r="AC106" s="23">
        <v>13657.607716800003</v>
      </c>
      <c r="AD106" s="21">
        <v>341819.99999999959</v>
      </c>
      <c r="AE106" s="22">
        <v>52636.861799999991</v>
      </c>
      <c r="AF106" s="23">
        <v>40773.122411199984</v>
      </c>
      <c r="AG106" s="21">
        <v>651440.32000000053</v>
      </c>
      <c r="AH106" s="22">
        <v>100315.29487679996</v>
      </c>
      <c r="AI106" s="23">
        <v>76997.552001600008</v>
      </c>
      <c r="AJ106" s="21">
        <v>565943.3600000001</v>
      </c>
      <c r="AK106" s="22">
        <v>87149.618006400007</v>
      </c>
      <c r="AL106" s="23">
        <v>66228.730360000016</v>
      </c>
      <c r="AM106" s="21">
        <v>643091.19999999972</v>
      </c>
      <c r="AN106" s="22">
        <v>99029.613887999963</v>
      </c>
      <c r="AO106" s="23">
        <v>74714.772236800054</v>
      </c>
      <c r="AP106" s="174">
        <v>535234.88000000012</v>
      </c>
      <c r="AQ106" s="14">
        <v>82420.819171200099</v>
      </c>
      <c r="AR106" s="15">
        <v>64047.466539999994</v>
      </c>
      <c r="AS106" s="174">
        <v>439537.60000000003</v>
      </c>
      <c r="AT106" s="14">
        <v>67684.395024000027</v>
      </c>
      <c r="AU106" s="15">
        <v>52789.503158399995</v>
      </c>
      <c r="AV106" s="174">
        <v>528515.67999999982</v>
      </c>
      <c r="AW106" s="14">
        <v>81386.129563199967</v>
      </c>
      <c r="AX106" s="15">
        <v>63954.313827199978</v>
      </c>
    </row>
    <row r="107" spans="1:50" x14ac:dyDescent="0.25">
      <c r="A107" s="7">
        <v>102</v>
      </c>
      <c r="B107" s="60" t="s">
        <v>657</v>
      </c>
      <c r="C107" s="55">
        <v>12</v>
      </c>
      <c r="D107" s="90">
        <v>0.71499999999999997</v>
      </c>
      <c r="E107" s="90" t="s">
        <v>292</v>
      </c>
      <c r="F107" s="73">
        <v>41361</v>
      </c>
      <c r="G107" s="73">
        <v>41361</v>
      </c>
      <c r="H107" s="92" t="s">
        <v>421</v>
      </c>
      <c r="I107" s="69">
        <f t="shared" si="26"/>
        <v>4678625.5100000007</v>
      </c>
      <c r="J107" s="18">
        <f t="shared" si="27"/>
        <v>750145.48440199986</v>
      </c>
      <c r="K107" s="19">
        <f t="shared" si="28"/>
        <v>0.16033458604426745</v>
      </c>
      <c r="L107" s="20">
        <f t="shared" si="29"/>
        <v>586895.02963274985</v>
      </c>
      <c r="M107" s="131">
        <v>37507.279999999999</v>
      </c>
      <c r="N107" s="128">
        <f t="shared" si="22"/>
        <v>549387.74963274982</v>
      </c>
      <c r="O107" s="21">
        <v>471390.32000000007</v>
      </c>
      <c r="P107" s="22">
        <v>64358.920389599996</v>
      </c>
      <c r="Q107" s="23">
        <v>47795.061041300003</v>
      </c>
      <c r="R107" s="21">
        <v>421503.26000000071</v>
      </c>
      <c r="S107" s="22">
        <v>62213.881176000017</v>
      </c>
      <c r="T107" s="23">
        <v>46921.843575400017</v>
      </c>
      <c r="U107" s="21">
        <v>365069.63000000012</v>
      </c>
      <c r="V107" s="22">
        <v>53884.277387999959</v>
      </c>
      <c r="W107" s="23">
        <v>42547.596243299937</v>
      </c>
      <c r="X107" s="21">
        <v>424662.01999999967</v>
      </c>
      <c r="Y107" s="22">
        <v>61117.35791839999</v>
      </c>
      <c r="Z107" s="23">
        <v>47780.522948200007</v>
      </c>
      <c r="AA107" s="21">
        <v>437338.19000000035</v>
      </c>
      <c r="AB107" s="22">
        <v>74238.157752499901</v>
      </c>
      <c r="AC107" s="23">
        <v>60032.760547099962</v>
      </c>
      <c r="AD107" s="21">
        <v>417721.31000000017</v>
      </c>
      <c r="AE107" s="22">
        <v>70908.192372500038</v>
      </c>
      <c r="AF107" s="23">
        <v>55021.634357399984</v>
      </c>
      <c r="AG107" s="21">
        <v>444782.02000000048</v>
      </c>
      <c r="AH107" s="22">
        <v>75501.747894999949</v>
      </c>
      <c r="AI107" s="23">
        <v>59474.197332299962</v>
      </c>
      <c r="AJ107" s="21">
        <v>283920.46000000008</v>
      </c>
      <c r="AK107" s="22">
        <v>48195.498085000007</v>
      </c>
      <c r="AL107" s="23">
        <v>37150.398366700007</v>
      </c>
      <c r="AM107" s="21">
        <v>425195.68999999954</v>
      </c>
      <c r="AN107" s="22">
        <v>72176.968377500001</v>
      </c>
      <c r="AO107" s="23">
        <v>56145.613667600017</v>
      </c>
      <c r="AP107" s="174">
        <v>418411.09</v>
      </c>
      <c r="AQ107" s="14">
        <v>71025.282527499934</v>
      </c>
      <c r="AR107" s="15">
        <v>57107.211690049975</v>
      </c>
      <c r="AS107" s="174">
        <v>389364.57000000007</v>
      </c>
      <c r="AT107" s="14">
        <v>66094.635757500015</v>
      </c>
      <c r="AU107" s="15">
        <v>52745.410655399952</v>
      </c>
      <c r="AV107" s="174">
        <v>179266.9499999999</v>
      </c>
      <c r="AW107" s="14">
        <v>30430.564762499995</v>
      </c>
      <c r="AX107" s="15">
        <v>24172.779208000007</v>
      </c>
    </row>
    <row r="108" spans="1:50" x14ac:dyDescent="0.25">
      <c r="A108" s="7">
        <v>103</v>
      </c>
      <c r="B108" s="60" t="s">
        <v>747</v>
      </c>
      <c r="C108" s="55">
        <v>21</v>
      </c>
      <c r="D108" s="90">
        <v>0.6</v>
      </c>
      <c r="E108" s="90" t="s">
        <v>292</v>
      </c>
      <c r="F108" s="73">
        <v>38254</v>
      </c>
      <c r="G108" s="73">
        <v>39173</v>
      </c>
      <c r="H108" s="92" t="s">
        <v>422</v>
      </c>
      <c r="I108" s="69">
        <f t="shared" si="26"/>
        <v>1219757.7680000006</v>
      </c>
      <c r="J108" s="18">
        <f t="shared" si="27"/>
        <v>163269.47945293802</v>
      </c>
      <c r="K108" s="19">
        <f t="shared" si="28"/>
        <v>0.1338540189997281</v>
      </c>
      <c r="L108" s="20">
        <f t="shared" si="29"/>
        <v>123267.99940058117</v>
      </c>
      <c r="M108" s="131">
        <v>8163.4700000000012</v>
      </c>
      <c r="N108" s="128">
        <f t="shared" si="22"/>
        <v>115104.52940058117</v>
      </c>
      <c r="O108" s="21">
        <v>329349.81400000007</v>
      </c>
      <c r="P108" s="22">
        <v>42164.961573000015</v>
      </c>
      <c r="Q108" s="23">
        <v>30602.144442872061</v>
      </c>
      <c r="R108" s="21">
        <v>134839.82399999996</v>
      </c>
      <c r="S108" s="22">
        <v>17223.796265599991</v>
      </c>
      <c r="T108" s="23">
        <v>12404.922801871049</v>
      </c>
      <c r="U108" s="21">
        <v>334026.97799999989</v>
      </c>
      <c r="V108" s="22">
        <v>45648.375651078502</v>
      </c>
      <c r="W108" s="23">
        <v>35419.987455618517</v>
      </c>
      <c r="X108" s="21">
        <v>311232.72200000042</v>
      </c>
      <c r="Y108" s="22">
        <v>41465.464603259505</v>
      </c>
      <c r="Z108" s="23">
        <v>31569.14513869955</v>
      </c>
      <c r="AA108" s="21">
        <v>110308.43000000007</v>
      </c>
      <c r="AB108" s="22">
        <v>16766.881359999999</v>
      </c>
      <c r="AC108" s="23">
        <v>13271.799561520007</v>
      </c>
      <c r="AD108" s="21">
        <v>0</v>
      </c>
      <c r="AE108" s="22">
        <v>0</v>
      </c>
      <c r="AF108" s="23">
        <v>0</v>
      </c>
      <c r="AG108" s="21">
        <v>0</v>
      </c>
      <c r="AH108" s="22">
        <v>0</v>
      </c>
      <c r="AI108" s="23">
        <v>0</v>
      </c>
      <c r="AJ108" s="21">
        <v>0</v>
      </c>
      <c r="AK108" s="22">
        <v>0</v>
      </c>
      <c r="AL108" s="23">
        <v>0</v>
      </c>
      <c r="AM108" s="21">
        <v>0</v>
      </c>
      <c r="AN108" s="22">
        <v>0</v>
      </c>
      <c r="AO108" s="23">
        <v>0</v>
      </c>
      <c r="AP108" s="174">
        <v>0</v>
      </c>
      <c r="AQ108" s="14">
        <v>0</v>
      </c>
      <c r="AR108" s="15">
        <v>0</v>
      </c>
      <c r="AS108" s="174">
        <v>0</v>
      </c>
      <c r="AT108" s="14">
        <v>0</v>
      </c>
      <c r="AU108" s="15">
        <v>0</v>
      </c>
      <c r="AV108" s="174">
        <v>0</v>
      </c>
      <c r="AW108" s="14">
        <v>0</v>
      </c>
      <c r="AX108" s="15">
        <v>0</v>
      </c>
    </row>
    <row r="109" spans="1:50" x14ac:dyDescent="0.25">
      <c r="A109" s="7">
        <v>104</v>
      </c>
      <c r="B109" s="60" t="s">
        <v>748</v>
      </c>
      <c r="C109" s="55">
        <v>17</v>
      </c>
      <c r="D109" s="90">
        <v>3.948</v>
      </c>
      <c r="E109" s="90" t="s">
        <v>292</v>
      </c>
      <c r="F109" s="73">
        <v>41332</v>
      </c>
      <c r="G109" s="73">
        <v>41333</v>
      </c>
      <c r="H109" s="92" t="s">
        <v>799</v>
      </c>
      <c r="I109" s="69">
        <f t="shared" si="26"/>
        <v>17765000</v>
      </c>
      <c r="J109" s="18">
        <f t="shared" si="27"/>
        <v>2356828.2907899995</v>
      </c>
      <c r="K109" s="19">
        <f t="shared" si="28"/>
        <v>0.13266694572417673</v>
      </c>
      <c r="L109" s="20">
        <f t="shared" si="29"/>
        <v>1753885.1054587495</v>
      </c>
      <c r="M109" s="131">
        <v>117841.4</v>
      </c>
      <c r="N109" s="128">
        <f t="shared" si="22"/>
        <v>1636043.7054587496</v>
      </c>
      <c r="O109" s="21">
        <v>1769411.25</v>
      </c>
      <c r="P109" s="22">
        <v>201146.67089999991</v>
      </c>
      <c r="Q109" s="23">
        <v>140154.33214500011</v>
      </c>
      <c r="R109" s="21">
        <v>2003633.25</v>
      </c>
      <c r="S109" s="22">
        <v>247729.21503000014</v>
      </c>
      <c r="T109" s="23">
        <v>175390.84528499987</v>
      </c>
      <c r="U109" s="21">
        <v>2367648.75</v>
      </c>
      <c r="V109" s="22">
        <v>292736.09144999954</v>
      </c>
      <c r="W109" s="23">
        <v>220294.77396749982</v>
      </c>
      <c r="X109" s="21">
        <v>2309049.75</v>
      </c>
      <c r="Y109" s="22">
        <v>277824.86591999995</v>
      </c>
      <c r="Z109" s="23">
        <v>205469.49567749986</v>
      </c>
      <c r="AA109" s="21">
        <v>1984127.25</v>
      </c>
      <c r="AB109" s="22">
        <v>284861.14928250009</v>
      </c>
      <c r="AC109" s="23">
        <v>220310.01326250006</v>
      </c>
      <c r="AD109" s="21">
        <v>1665518.25</v>
      </c>
      <c r="AE109" s="22">
        <v>239118.4551524999</v>
      </c>
      <c r="AF109" s="23">
        <v>174341.79905250017</v>
      </c>
      <c r="AG109" s="21">
        <v>679411.5</v>
      </c>
      <c r="AH109" s="22">
        <v>97543.109054999994</v>
      </c>
      <c r="AI109" s="23">
        <v>72858.236459999942</v>
      </c>
      <c r="AJ109" s="21">
        <v>252815.25</v>
      </c>
      <c r="AK109" s="22">
        <v>36296.685442500006</v>
      </c>
      <c r="AL109" s="23">
        <v>27874.733077500005</v>
      </c>
      <c r="AM109" s="21">
        <v>1701583.5</v>
      </c>
      <c r="AN109" s="22">
        <v>244296.34309499984</v>
      </c>
      <c r="AO109" s="23">
        <v>181037.4663674997</v>
      </c>
      <c r="AP109" s="174">
        <v>1476952.5</v>
      </c>
      <c r="AQ109" s="14">
        <v>212046.07042500001</v>
      </c>
      <c r="AR109" s="15">
        <v>164641.21131374987</v>
      </c>
      <c r="AS109" s="174">
        <v>1554848.75</v>
      </c>
      <c r="AT109" s="14">
        <v>223229.63503750012</v>
      </c>
      <c r="AU109" s="15">
        <v>171512.19885000013</v>
      </c>
      <c r="AV109" s="174">
        <v>0</v>
      </c>
      <c r="AW109" s="14">
        <v>0</v>
      </c>
      <c r="AX109" s="15">
        <v>0</v>
      </c>
    </row>
    <row r="110" spans="1:50" x14ac:dyDescent="0.25">
      <c r="A110" s="7">
        <v>105</v>
      </c>
      <c r="B110" s="60" t="s">
        <v>76</v>
      </c>
      <c r="C110" s="55">
        <v>254</v>
      </c>
      <c r="D110" s="90">
        <v>1.8</v>
      </c>
      <c r="E110" s="90" t="s">
        <v>367</v>
      </c>
      <c r="F110" s="73">
        <v>41201</v>
      </c>
      <c r="G110" s="73">
        <v>41201</v>
      </c>
      <c r="H110" s="92" t="s">
        <v>423</v>
      </c>
      <c r="I110" s="69">
        <f t="shared" si="26"/>
        <v>12120187.6</v>
      </c>
      <c r="J110" s="18">
        <f t="shared" si="27"/>
        <v>1829493.1873860001</v>
      </c>
      <c r="K110" s="19">
        <f t="shared" si="28"/>
        <v>0.15094594636356951</v>
      </c>
      <c r="L110" s="20">
        <f t="shared" si="29"/>
        <v>1414738.4936679995</v>
      </c>
      <c r="M110" s="131">
        <v>91474.69</v>
      </c>
      <c r="N110" s="128">
        <f t="shared" si="22"/>
        <v>1323263.8036679996</v>
      </c>
      <c r="O110" s="21">
        <v>990553.99999999965</v>
      </c>
      <c r="P110" s="22">
        <v>127167.32252000007</v>
      </c>
      <c r="Q110" s="23">
        <v>92728.414883999925</v>
      </c>
      <c r="R110" s="21">
        <v>1009515.7999999999</v>
      </c>
      <c r="S110" s="22">
        <v>140110.69788200004</v>
      </c>
      <c r="T110" s="23">
        <v>103635.04481799983</v>
      </c>
      <c r="U110" s="21">
        <v>1210516.0000000002</v>
      </c>
      <c r="V110" s="22">
        <v>168007.51564000006</v>
      </c>
      <c r="W110" s="23">
        <v>130954.50083199996</v>
      </c>
      <c r="X110" s="21">
        <v>1146722.600000001</v>
      </c>
      <c r="Y110" s="22">
        <v>155174.50223200014</v>
      </c>
      <c r="Z110" s="23">
        <v>119126.51563799992</v>
      </c>
      <c r="AA110" s="21">
        <v>879063.59999999939</v>
      </c>
      <c r="AB110" s="22">
        <v>140307.34119600002</v>
      </c>
      <c r="AC110" s="23">
        <v>112130.54449600002</v>
      </c>
      <c r="AD110" s="21">
        <v>696250.20000000007</v>
      </c>
      <c r="AE110" s="22">
        <v>111128.49442200009</v>
      </c>
      <c r="AF110" s="23">
        <v>86239.932049999945</v>
      </c>
      <c r="AG110" s="21">
        <v>1093215.5999999989</v>
      </c>
      <c r="AH110" s="22">
        <v>174488.14191599991</v>
      </c>
      <c r="AI110" s="23">
        <v>134891.80503399999</v>
      </c>
      <c r="AJ110" s="21">
        <v>1015756.2000000002</v>
      </c>
      <c r="AK110" s="22">
        <v>162124.84708199973</v>
      </c>
      <c r="AL110" s="23">
        <v>124611.8427460001</v>
      </c>
      <c r="AM110" s="21">
        <v>822479.19999999879</v>
      </c>
      <c r="AN110" s="22">
        <v>131275.90511199995</v>
      </c>
      <c r="AO110" s="23">
        <v>100155.55727799998</v>
      </c>
      <c r="AP110" s="174">
        <v>1122154.8000000012</v>
      </c>
      <c r="AQ110" s="14">
        <v>179107.1276279999</v>
      </c>
      <c r="AR110" s="15">
        <v>141187.77467199994</v>
      </c>
      <c r="AS110" s="174">
        <v>1096747.8000000005</v>
      </c>
      <c r="AT110" s="14">
        <v>175051.91635800013</v>
      </c>
      <c r="AU110" s="15">
        <v>136776.64844599995</v>
      </c>
      <c r="AV110" s="174">
        <v>1037211.8000000004</v>
      </c>
      <c r="AW110" s="14">
        <v>165549.37539800006</v>
      </c>
      <c r="AX110" s="15">
        <v>132299.91277400005</v>
      </c>
    </row>
    <row r="111" spans="1:50" x14ac:dyDescent="0.25">
      <c r="A111" s="7">
        <v>106</v>
      </c>
      <c r="B111" s="60" t="s">
        <v>77</v>
      </c>
      <c r="C111" s="55">
        <v>22</v>
      </c>
      <c r="D111" s="90">
        <v>0.71499999999999997</v>
      </c>
      <c r="E111" s="90" t="s">
        <v>292</v>
      </c>
      <c r="F111" s="73">
        <v>40877</v>
      </c>
      <c r="G111" s="73">
        <v>40877</v>
      </c>
      <c r="H111" s="92" t="s">
        <v>424</v>
      </c>
      <c r="I111" s="69">
        <f t="shared" si="26"/>
        <v>4566759.2999999989</v>
      </c>
      <c r="J111" s="18">
        <f t="shared" si="27"/>
        <v>732068.08675679972</v>
      </c>
      <c r="K111" s="19">
        <f t="shared" si="28"/>
        <v>0.16030362860525624</v>
      </c>
      <c r="L111" s="20">
        <f t="shared" si="29"/>
        <v>574369.35822810011</v>
      </c>
      <c r="M111" s="131">
        <v>36603.400000000009</v>
      </c>
      <c r="N111" s="128">
        <f t="shared" si="22"/>
        <v>537765.95822810009</v>
      </c>
      <c r="O111" s="21">
        <v>462227.04000000044</v>
      </c>
      <c r="P111" s="22">
        <v>63107.857771199968</v>
      </c>
      <c r="Q111" s="23">
        <v>46847.581118399939</v>
      </c>
      <c r="R111" s="21">
        <v>415574.6999999999</v>
      </c>
      <c r="S111" s="22">
        <v>61338.825719999943</v>
      </c>
      <c r="T111" s="23">
        <v>46230.33865920009</v>
      </c>
      <c r="U111" s="21">
        <v>298491.2999999997</v>
      </c>
      <c r="V111" s="22">
        <v>44057.315879999966</v>
      </c>
      <c r="W111" s="23">
        <v>34747.801483200026</v>
      </c>
      <c r="X111" s="21">
        <v>463320.17999999993</v>
      </c>
      <c r="Y111" s="22">
        <v>66681.04030560005</v>
      </c>
      <c r="Z111" s="23">
        <v>52149.901518599982</v>
      </c>
      <c r="AA111" s="21">
        <v>411310.97999999981</v>
      </c>
      <c r="AB111" s="22">
        <v>69820.038855000006</v>
      </c>
      <c r="AC111" s="23">
        <v>56499.211655999992</v>
      </c>
      <c r="AD111" s="21">
        <v>353744.16000000009</v>
      </c>
      <c r="AE111" s="22">
        <v>60048.071159999941</v>
      </c>
      <c r="AF111" s="23">
        <v>46566.219199200008</v>
      </c>
      <c r="AG111" s="21">
        <v>376941.0600000007</v>
      </c>
      <c r="AH111" s="22">
        <v>63985.744934999959</v>
      </c>
      <c r="AI111" s="23">
        <v>50277.549376199997</v>
      </c>
      <c r="AJ111" s="21">
        <v>301297.38000000024</v>
      </c>
      <c r="AK111" s="22">
        <v>51145.230254999995</v>
      </c>
      <c r="AL111" s="23">
        <v>40207.013626200038</v>
      </c>
      <c r="AM111" s="21">
        <v>339766.55999999976</v>
      </c>
      <c r="AN111" s="22">
        <v>57675.373559999993</v>
      </c>
      <c r="AO111" s="23">
        <v>44898.603076800006</v>
      </c>
      <c r="AP111" s="174">
        <v>379168.91999999958</v>
      </c>
      <c r="AQ111" s="14">
        <v>64363.924170000042</v>
      </c>
      <c r="AR111" s="15">
        <v>51673.933897499999</v>
      </c>
      <c r="AS111" s="174">
        <v>366060.59999999963</v>
      </c>
      <c r="AT111" s="14">
        <v>62138.786849999917</v>
      </c>
      <c r="AU111" s="15">
        <v>49377.640069800029</v>
      </c>
      <c r="AV111" s="174">
        <v>398856.41999999958</v>
      </c>
      <c r="AW111" s="14">
        <v>67705.877295000042</v>
      </c>
      <c r="AX111" s="15">
        <v>54893.564546999994</v>
      </c>
    </row>
    <row r="112" spans="1:50" x14ac:dyDescent="0.25">
      <c r="A112" s="7">
        <v>107</v>
      </c>
      <c r="B112" s="60" t="s">
        <v>78</v>
      </c>
      <c r="C112" s="55">
        <v>263</v>
      </c>
      <c r="D112" s="90">
        <v>1.1000000000000001</v>
      </c>
      <c r="E112" s="90" t="s">
        <v>292</v>
      </c>
      <c r="F112" s="73">
        <v>41341</v>
      </c>
      <c r="G112" s="73">
        <v>41341</v>
      </c>
      <c r="H112" s="92" t="s">
        <v>425</v>
      </c>
      <c r="I112" s="69">
        <f t="shared" si="26"/>
        <v>6524731.0999999996</v>
      </c>
      <c r="J112" s="18">
        <f t="shared" si="27"/>
        <v>951415.4603389994</v>
      </c>
      <c r="K112" s="19">
        <f t="shared" si="28"/>
        <v>0.14581680773618386</v>
      </c>
      <c r="L112" s="20">
        <f t="shared" si="29"/>
        <v>728912.71597709984</v>
      </c>
      <c r="M112" s="131">
        <v>47570.78</v>
      </c>
      <c r="N112" s="128">
        <f t="shared" si="22"/>
        <v>681341.93597709981</v>
      </c>
      <c r="O112" s="21">
        <v>441121.04000000027</v>
      </c>
      <c r="P112" s="22">
        <v>53781.477196800086</v>
      </c>
      <c r="Q112" s="23">
        <v>38462.423834600013</v>
      </c>
      <c r="R112" s="21">
        <v>467798.3400000002</v>
      </c>
      <c r="S112" s="22">
        <v>62034.737867400057</v>
      </c>
      <c r="T112" s="23">
        <v>45483.618158799931</v>
      </c>
      <c r="U112" s="21">
        <v>646473.38000000059</v>
      </c>
      <c r="V112" s="22">
        <v>85728.83492179992</v>
      </c>
      <c r="W112" s="23">
        <v>66025.369405999998</v>
      </c>
      <c r="X112" s="21">
        <v>615797.93999999994</v>
      </c>
      <c r="Y112" s="22">
        <v>79468.724156999902</v>
      </c>
      <c r="Z112" s="23">
        <v>60133.116574400032</v>
      </c>
      <c r="AA112" s="21">
        <v>635722.95999999938</v>
      </c>
      <c r="AB112" s="22">
        <v>97894.978610399965</v>
      </c>
      <c r="AC112" s="23">
        <v>77327.693940999918</v>
      </c>
      <c r="AD112" s="21">
        <v>479012.64000000007</v>
      </c>
      <c r="AE112" s="22">
        <v>73763.156433600074</v>
      </c>
      <c r="AF112" s="23">
        <v>55496.709192800001</v>
      </c>
      <c r="AG112" s="21">
        <v>244510.70000000027</v>
      </c>
      <c r="AH112" s="22">
        <v>37652.202692999752</v>
      </c>
      <c r="AI112" s="23">
        <v>29186.801465600009</v>
      </c>
      <c r="AJ112" s="21">
        <v>584838.21999999974</v>
      </c>
      <c r="AK112" s="22">
        <v>90059.23749779987</v>
      </c>
      <c r="AL112" s="23">
        <v>68119.789818999998</v>
      </c>
      <c r="AM112" s="21">
        <v>601772.5400000012</v>
      </c>
      <c r="AN112" s="22">
        <v>92666.953434600058</v>
      </c>
      <c r="AO112" s="23">
        <v>70193.178160399999</v>
      </c>
      <c r="AP112" s="174">
        <v>515295.47999999911</v>
      </c>
      <c r="AQ112" s="14">
        <v>79350.350965199919</v>
      </c>
      <c r="AR112" s="15">
        <v>62433.068054700023</v>
      </c>
      <c r="AS112" s="174">
        <v>615581.45999999938</v>
      </c>
      <c r="AT112" s="14">
        <v>94793.389025400073</v>
      </c>
      <c r="AU112" s="15">
        <v>73506.674664200036</v>
      </c>
      <c r="AV112" s="174">
        <v>676806.39999999944</v>
      </c>
      <c r="AW112" s="14">
        <v>104221.41753599989</v>
      </c>
      <c r="AX112" s="15">
        <v>82544.272705599928</v>
      </c>
    </row>
    <row r="113" spans="1:50" x14ac:dyDescent="0.25">
      <c r="A113" s="7">
        <v>108</v>
      </c>
      <c r="B113" s="60" t="s">
        <v>704</v>
      </c>
      <c r="C113" s="55">
        <v>415</v>
      </c>
      <c r="D113" s="90">
        <v>0.4</v>
      </c>
      <c r="E113" s="90" t="s">
        <v>292</v>
      </c>
      <c r="F113" s="73">
        <v>42230</v>
      </c>
      <c r="G113" s="73">
        <v>42298</v>
      </c>
      <c r="H113" s="92" t="s">
        <v>707</v>
      </c>
      <c r="I113" s="69">
        <f t="shared" ref="I113" si="61">O113+R113+U113+X113+AA113+AD113+AG113+AJ113+AM113+AP113+AS113+AV113</f>
        <v>2754016.1200000006</v>
      </c>
      <c r="J113" s="18">
        <f t="shared" ref="J113" si="62">P113+S113+V113+Y113+AB113+AE113+AH113+AK113+AN113+AQ113+AT113+AW113</f>
        <v>467529.30208880006</v>
      </c>
      <c r="K113" s="19">
        <f t="shared" ref="K113" si="63">J113/I113</f>
        <v>0.16976273257572652</v>
      </c>
      <c r="L113" s="20">
        <f t="shared" ref="L113" si="64">Q113+T113+W113+Z113+AC113+AF113+AI113+AL113+AO113+AR113+AU113+AX113</f>
        <v>372018.09458959999</v>
      </c>
      <c r="M113" s="131">
        <v>25332.020000000004</v>
      </c>
      <c r="N113" s="128">
        <f t="shared" si="22"/>
        <v>346686.07458959997</v>
      </c>
      <c r="O113" s="21">
        <v>238482.59999999977</v>
      </c>
      <c r="P113" s="22">
        <v>34353.418530000017</v>
      </c>
      <c r="Q113" s="23">
        <v>25996.904190400001</v>
      </c>
      <c r="R113" s="21">
        <v>219883.75999999972</v>
      </c>
      <c r="S113" s="22">
        <v>34242.497944799958</v>
      </c>
      <c r="T113" s="23">
        <v>26244.054238399989</v>
      </c>
      <c r="U113" s="21">
        <v>242514.04000000024</v>
      </c>
      <c r="V113" s="22">
        <v>37766.711449199989</v>
      </c>
      <c r="W113" s="23">
        <v>30328.99449119997</v>
      </c>
      <c r="X113" s="21">
        <v>239611.08000000016</v>
      </c>
      <c r="Y113" s="22">
        <v>36382.54638720004</v>
      </c>
      <c r="Z113" s="23">
        <v>28847.144250000012</v>
      </c>
      <c r="AA113" s="21">
        <v>240287.04000000015</v>
      </c>
      <c r="AB113" s="22">
        <v>43033.005993600025</v>
      </c>
      <c r="AC113" s="23">
        <v>35242.241812800006</v>
      </c>
      <c r="AD113" s="21">
        <v>219629.27999999988</v>
      </c>
      <c r="AE113" s="22">
        <v>39333.407755199987</v>
      </c>
      <c r="AF113" s="23">
        <v>30927.485424400005</v>
      </c>
      <c r="AG113" s="21">
        <v>233926.56000000041</v>
      </c>
      <c r="AH113" s="22">
        <v>41893.907630400063</v>
      </c>
      <c r="AI113" s="23">
        <v>33445.895176399994</v>
      </c>
      <c r="AJ113" s="21">
        <v>218386.40000000005</v>
      </c>
      <c r="AK113" s="22">
        <v>39110.820375999952</v>
      </c>
      <c r="AL113" s="23">
        <v>30827.288504799984</v>
      </c>
      <c r="AM113" s="21">
        <v>228883.3599999999</v>
      </c>
      <c r="AN113" s="22">
        <v>40990.720942399981</v>
      </c>
      <c r="AO113" s="23">
        <v>32372.305104800034</v>
      </c>
      <c r="AP113" s="174">
        <v>232216.32000000009</v>
      </c>
      <c r="AQ113" s="14">
        <v>41587.620748799971</v>
      </c>
      <c r="AR113" s="15">
        <v>33760.388296400015</v>
      </c>
      <c r="AS113" s="174">
        <v>222424.76000000004</v>
      </c>
      <c r="AT113" s="14">
        <v>39834.050268400038</v>
      </c>
      <c r="AU113" s="15">
        <v>32072.775805999987</v>
      </c>
      <c r="AV113" s="174">
        <v>217770.91999999981</v>
      </c>
      <c r="AW113" s="14">
        <v>39000.59406279993</v>
      </c>
      <c r="AX113" s="15">
        <v>31952.617293999985</v>
      </c>
    </row>
    <row r="114" spans="1:50" s="168" customFormat="1" x14ac:dyDescent="0.25">
      <c r="A114" s="7">
        <v>109</v>
      </c>
      <c r="B114" s="166" t="s">
        <v>725</v>
      </c>
      <c r="C114" s="167">
        <v>420</v>
      </c>
      <c r="D114" s="90">
        <v>3.98</v>
      </c>
      <c r="E114" s="90" t="s">
        <v>292</v>
      </c>
      <c r="F114" s="73">
        <v>42690</v>
      </c>
      <c r="G114" s="73">
        <v>42690</v>
      </c>
      <c r="H114" s="92" t="s">
        <v>727</v>
      </c>
      <c r="I114" s="69">
        <f t="shared" ref="I114" si="65">O114+R114+U114+X114+AA114+AD114+AG114+AJ114+AM114+AP114+AS114+AV114</f>
        <v>28684974.300000004</v>
      </c>
      <c r="J114" s="18">
        <f t="shared" ref="J114" si="66">P114+S114+V114+Y114+AB114+AE114+AH114+AK114+AN114+AQ114+AT114+AW114</f>
        <v>3911451.616533</v>
      </c>
      <c r="K114" s="19">
        <f t="shared" ref="K114" si="67">J114/I114</f>
        <v>0.13635890259567007</v>
      </c>
      <c r="L114" s="20">
        <f t="shared" ref="L114" si="68">Q114+T114+W114+Z114+AC114+AF114+AI114+AL114+AO114+AR114+AU114+AX114</f>
        <v>2915097.7863870002</v>
      </c>
      <c r="M114" s="131">
        <v>195572.58</v>
      </c>
      <c r="N114" s="128">
        <f t="shared" ref="N114" si="69">L114-M114</f>
        <v>2719525.2063870002</v>
      </c>
      <c r="O114" s="163">
        <v>2008982.4000000006</v>
      </c>
      <c r="P114" s="164">
        <v>228381.11923200014</v>
      </c>
      <c r="Q114" s="165">
        <v>157164.83096999995</v>
      </c>
      <c r="R114" s="163">
        <v>2454043.8000000007</v>
      </c>
      <c r="S114" s="164">
        <v>303417.97543200006</v>
      </c>
      <c r="T114" s="165">
        <v>214449.21810600042</v>
      </c>
      <c r="U114" s="163">
        <v>2088498.6000000006</v>
      </c>
      <c r="V114" s="164">
        <v>258221.96690400012</v>
      </c>
      <c r="W114" s="165">
        <v>194554.21890000004</v>
      </c>
      <c r="X114" s="163">
        <v>2420163.0000000033</v>
      </c>
      <c r="Y114" s="164">
        <v>291194.01215999981</v>
      </c>
      <c r="Z114" s="165">
        <v>214457.73098700005</v>
      </c>
      <c r="AA114" s="163">
        <v>2473712.0999999978</v>
      </c>
      <c r="AB114" s="164">
        <v>355150.84619700001</v>
      </c>
      <c r="AC114" s="165">
        <v>274757.63529299997</v>
      </c>
      <c r="AD114" s="163">
        <v>2446528.800000004</v>
      </c>
      <c r="AE114" s="164">
        <v>351248.13981599984</v>
      </c>
      <c r="AF114" s="165">
        <v>255861.48053399994</v>
      </c>
      <c r="AG114" s="163">
        <v>2711597.3999999976</v>
      </c>
      <c r="AH114" s="164">
        <v>389304.03871799965</v>
      </c>
      <c r="AI114" s="165">
        <v>290897.32370399975</v>
      </c>
      <c r="AJ114" s="163">
        <v>2394765.3000000026</v>
      </c>
      <c r="AK114" s="164">
        <v>343816.4541210006</v>
      </c>
      <c r="AL114" s="165">
        <v>252618.4460009998</v>
      </c>
      <c r="AM114" s="163">
        <v>1737577.7999999998</v>
      </c>
      <c r="AN114" s="164">
        <v>249464.04474599985</v>
      </c>
      <c r="AO114" s="165">
        <v>185835.0231960002</v>
      </c>
      <c r="AP114" s="174">
        <v>2672165.6999999997</v>
      </c>
      <c r="AQ114" s="14">
        <v>383642.82954899967</v>
      </c>
      <c r="AR114" s="15">
        <v>293791.00795799989</v>
      </c>
      <c r="AS114" s="174">
        <v>2547666.5999999978</v>
      </c>
      <c r="AT114" s="14">
        <v>365768.49376199971</v>
      </c>
      <c r="AU114" s="15">
        <v>276934.09451699996</v>
      </c>
      <c r="AV114" s="174">
        <v>2729272.7999999993</v>
      </c>
      <c r="AW114" s="14">
        <v>391841.69589600043</v>
      </c>
      <c r="AX114" s="15">
        <v>303776.77622100012</v>
      </c>
    </row>
    <row r="115" spans="1:50" x14ac:dyDescent="0.25">
      <c r="A115" s="7">
        <v>110</v>
      </c>
      <c r="B115" s="60" t="s">
        <v>749</v>
      </c>
      <c r="C115" s="55">
        <v>417</v>
      </c>
      <c r="D115" s="90">
        <v>0.98</v>
      </c>
      <c r="E115" s="90" t="s">
        <v>292</v>
      </c>
      <c r="F115" s="73">
        <v>42117</v>
      </c>
      <c r="G115" s="73">
        <v>42117</v>
      </c>
      <c r="H115" s="92" t="s">
        <v>721</v>
      </c>
      <c r="I115" s="69">
        <f t="shared" ref="I115" si="70">O115+R115+U115+X115+AA115+AD115+AG115+AJ115+AM115+AP115+AS115+AV115</f>
        <v>4034907.100000002</v>
      </c>
      <c r="J115" s="18">
        <f t="shared" ref="J115" si="71">P115+S115+V115+Y115+AB115+AE115+AH115+AK115+AN115+AQ115+AT115+AW115</f>
        <v>672276.90939299995</v>
      </c>
      <c r="K115" s="19">
        <f t="shared" ref="K115" si="72">J115/I115</f>
        <v>0.16661521386527081</v>
      </c>
      <c r="L115" s="20">
        <f t="shared" ref="L115" si="73">Q115+T115+W115+Z115+AC115+AF115+AI115+AL115+AO115+AR115+AU115+AX115</f>
        <v>529985.81369950005</v>
      </c>
      <c r="M115" s="131">
        <v>33613.839999999997</v>
      </c>
      <c r="N115" s="128">
        <f>L115-M115</f>
        <v>496371.97369950009</v>
      </c>
      <c r="O115" s="21">
        <v>51.4</v>
      </c>
      <c r="P115" s="22">
        <v>6.9066180000000008</v>
      </c>
      <c r="Q115" s="23">
        <v>5.086544</v>
      </c>
      <c r="R115" s="163">
        <v>0</v>
      </c>
      <c r="S115" s="164">
        <v>0</v>
      </c>
      <c r="T115" s="165">
        <v>0</v>
      </c>
      <c r="U115" s="163">
        <v>0</v>
      </c>
      <c r="V115" s="164">
        <v>0</v>
      </c>
      <c r="W115" s="165">
        <v>0</v>
      </c>
      <c r="X115" s="163">
        <v>70506.89999999998</v>
      </c>
      <c r="Y115" s="164">
        <v>9985.8922470000016</v>
      </c>
      <c r="Z115" s="165">
        <v>7551.3951460000026</v>
      </c>
      <c r="AA115" s="21">
        <v>595903.6</v>
      </c>
      <c r="AB115" s="22">
        <v>99551.655416000052</v>
      </c>
      <c r="AC115" s="23">
        <v>80241.94333499996</v>
      </c>
      <c r="AD115" s="21">
        <v>587125.80000000121</v>
      </c>
      <c r="AE115" s="22">
        <v>98085.236147999996</v>
      </c>
      <c r="AF115" s="23">
        <v>75627.054728000003</v>
      </c>
      <c r="AG115" s="21">
        <v>392690.39999999967</v>
      </c>
      <c r="AH115" s="22">
        <v>65602.858223999967</v>
      </c>
      <c r="AI115" s="23">
        <v>51790.800482000013</v>
      </c>
      <c r="AJ115" s="21">
        <v>557748.10000000009</v>
      </c>
      <c r="AK115" s="22">
        <v>93177.397586000006</v>
      </c>
      <c r="AL115" s="23">
        <v>72606.937920000128</v>
      </c>
      <c r="AM115" s="21">
        <v>452092.59999999992</v>
      </c>
      <c r="AN115" s="22">
        <v>75526.589755999943</v>
      </c>
      <c r="AO115" s="23">
        <v>58329.564872999981</v>
      </c>
      <c r="AP115" s="174">
        <v>442048.60000000009</v>
      </c>
      <c r="AQ115" s="14">
        <v>73848.639115999933</v>
      </c>
      <c r="AR115" s="15">
        <v>59132.553620499981</v>
      </c>
      <c r="AS115" s="174">
        <v>491956.90000000026</v>
      </c>
      <c r="AT115" s="14">
        <v>82186.319713999968</v>
      </c>
      <c r="AU115" s="15">
        <v>64667.987064999936</v>
      </c>
      <c r="AV115" s="174">
        <v>444782.80000000022</v>
      </c>
      <c r="AW115" s="14">
        <v>74305.414568000022</v>
      </c>
      <c r="AX115" s="15">
        <v>60032.489986000037</v>
      </c>
    </row>
    <row r="116" spans="1:50" x14ac:dyDescent="0.25">
      <c r="A116" s="7">
        <v>111</v>
      </c>
      <c r="B116" s="60" t="s">
        <v>750</v>
      </c>
      <c r="C116" s="55">
        <v>275</v>
      </c>
      <c r="D116" s="90">
        <v>0.72499999999999998</v>
      </c>
      <c r="E116" s="90" t="s">
        <v>292</v>
      </c>
      <c r="F116" s="73">
        <v>41323</v>
      </c>
      <c r="G116" s="73">
        <v>41323</v>
      </c>
      <c r="H116" s="92" t="s">
        <v>621</v>
      </c>
      <c r="I116" s="69">
        <f t="shared" si="26"/>
        <v>5639155.7999999998</v>
      </c>
      <c r="J116" s="18">
        <f t="shared" si="27"/>
        <v>906639.61806000001</v>
      </c>
      <c r="K116" s="19">
        <f t="shared" si="28"/>
        <v>0.16077577038392876</v>
      </c>
      <c r="L116" s="20">
        <f t="shared" si="29"/>
        <v>712109.54600950005</v>
      </c>
      <c r="M116" s="131">
        <v>45331.990000000005</v>
      </c>
      <c r="N116" s="128">
        <f t="shared" si="22"/>
        <v>666777.55600950005</v>
      </c>
      <c r="O116" s="21">
        <v>511967.99999999971</v>
      </c>
      <c r="P116" s="22">
        <v>69898.991040000095</v>
      </c>
      <c r="Q116" s="23">
        <v>51915.278048</v>
      </c>
      <c r="R116" s="163">
        <v>451590.50000000017</v>
      </c>
      <c r="S116" s="164">
        <v>66654.757800000079</v>
      </c>
      <c r="T116" s="165">
        <v>50307.567492999995</v>
      </c>
      <c r="U116" s="163">
        <v>499066.30000000051</v>
      </c>
      <c r="V116" s="164">
        <v>73662.185879999932</v>
      </c>
      <c r="W116" s="165">
        <v>58503.743531000015</v>
      </c>
      <c r="X116" s="163">
        <v>485577.00000000029</v>
      </c>
      <c r="Y116" s="164">
        <v>69884.241839999973</v>
      </c>
      <c r="Z116" s="165">
        <v>54721.836652000042</v>
      </c>
      <c r="AA116" s="21">
        <v>438464.60000000009</v>
      </c>
      <c r="AB116" s="22">
        <v>74429.365849999944</v>
      </c>
      <c r="AC116" s="23">
        <v>60224.497868000028</v>
      </c>
      <c r="AD116" s="21">
        <v>353151.5</v>
      </c>
      <c r="AE116" s="22">
        <v>59947.467125000032</v>
      </c>
      <c r="AF116" s="23">
        <v>46776.771438000003</v>
      </c>
      <c r="AG116" s="21">
        <v>473842.4</v>
      </c>
      <c r="AH116" s="22">
        <v>80434.747400000037</v>
      </c>
      <c r="AI116" s="23">
        <v>63360.857993999911</v>
      </c>
      <c r="AJ116" s="21">
        <v>473063.39999999956</v>
      </c>
      <c r="AK116" s="22">
        <v>80302.512149999922</v>
      </c>
      <c r="AL116" s="23">
        <v>62692.604771999955</v>
      </c>
      <c r="AM116" s="21">
        <v>467925.59999999951</v>
      </c>
      <c r="AN116" s="22">
        <v>79430.370600000038</v>
      </c>
      <c r="AO116" s="23">
        <v>61717.702009000037</v>
      </c>
      <c r="AP116" s="174">
        <v>501250.89999999991</v>
      </c>
      <c r="AQ116" s="14">
        <v>85087.34027499998</v>
      </c>
      <c r="AR116" s="15">
        <v>68122.075180500047</v>
      </c>
      <c r="AS116" s="174">
        <v>499266.10000000015</v>
      </c>
      <c r="AT116" s="14">
        <v>84750.42047500005</v>
      </c>
      <c r="AU116" s="15">
        <v>67377.907470999984</v>
      </c>
      <c r="AV116" s="174">
        <v>483989.50000000017</v>
      </c>
      <c r="AW116" s="14">
        <v>82157.217624999932</v>
      </c>
      <c r="AX116" s="15">
        <v>66388.703553000014</v>
      </c>
    </row>
    <row r="117" spans="1:50" x14ac:dyDescent="0.25">
      <c r="A117" s="7">
        <v>112</v>
      </c>
      <c r="B117" s="60" t="s">
        <v>699</v>
      </c>
      <c r="C117" s="55">
        <v>406</v>
      </c>
      <c r="D117" s="90">
        <v>0.77</v>
      </c>
      <c r="E117" s="78" t="s">
        <v>292</v>
      </c>
      <c r="F117" s="73">
        <v>42174</v>
      </c>
      <c r="G117" s="73">
        <v>42174</v>
      </c>
      <c r="H117" s="92" t="s">
        <v>690</v>
      </c>
      <c r="I117" s="69">
        <f t="shared" si="26"/>
        <v>5464227.1300000008</v>
      </c>
      <c r="J117" s="18">
        <f t="shared" si="27"/>
        <v>882056.21595009987</v>
      </c>
      <c r="K117" s="19">
        <f t="shared" si="28"/>
        <v>0.16142378326614321</v>
      </c>
      <c r="L117" s="20">
        <f t="shared" si="29"/>
        <v>692549.0117838498</v>
      </c>
      <c r="M117" s="131">
        <v>44102.8</v>
      </c>
      <c r="N117" s="128">
        <f t="shared" si="22"/>
        <v>648446.21178384975</v>
      </c>
      <c r="O117" s="21">
        <v>427460.51999999979</v>
      </c>
      <c r="P117" s="22">
        <v>58361.184795599955</v>
      </c>
      <c r="Q117" s="23">
        <v>43147.02877959999</v>
      </c>
      <c r="R117" s="21">
        <v>417228.03000000044</v>
      </c>
      <c r="S117" s="22">
        <v>61582.857227999957</v>
      </c>
      <c r="T117" s="23">
        <v>46458.885105499976</v>
      </c>
      <c r="U117" s="21">
        <v>468506.76000000024</v>
      </c>
      <c r="V117" s="22">
        <v>69151.597775999951</v>
      </c>
      <c r="W117" s="23">
        <v>54768.909193799998</v>
      </c>
      <c r="X117" s="163">
        <v>452074.15000000066</v>
      </c>
      <c r="Y117" s="164">
        <v>65062.51166799997</v>
      </c>
      <c r="Z117" s="165">
        <v>50873.769504499978</v>
      </c>
      <c r="AA117" s="21">
        <v>459389.99999999988</v>
      </c>
      <c r="AB117" s="22">
        <v>77981.452499999999</v>
      </c>
      <c r="AC117" s="23">
        <v>63059.531204100007</v>
      </c>
      <c r="AD117" s="21">
        <v>469446.7899999998</v>
      </c>
      <c r="AE117" s="22">
        <v>79688.592602499964</v>
      </c>
      <c r="AF117" s="23">
        <v>61674.900650899908</v>
      </c>
      <c r="AG117" s="21">
        <v>493945.4899999997</v>
      </c>
      <c r="AH117" s="22">
        <v>83847.246927500004</v>
      </c>
      <c r="AI117" s="23">
        <v>65942.42595249998</v>
      </c>
      <c r="AJ117" s="21">
        <v>483556.12999999989</v>
      </c>
      <c r="AK117" s="22">
        <v>82083.653067500083</v>
      </c>
      <c r="AL117" s="23">
        <v>64016.941667199957</v>
      </c>
      <c r="AM117" s="21">
        <v>344953.63</v>
      </c>
      <c r="AN117" s="22">
        <v>58555.878692499988</v>
      </c>
      <c r="AO117" s="23">
        <v>45454.471534499979</v>
      </c>
      <c r="AP117" s="174">
        <v>479618.25000000006</v>
      </c>
      <c r="AQ117" s="14">
        <v>81415.19793750011</v>
      </c>
      <c r="AR117" s="15">
        <v>65261.666126550015</v>
      </c>
      <c r="AS117" s="174">
        <v>471600.8899999999</v>
      </c>
      <c r="AT117" s="14">
        <v>80054.251077499954</v>
      </c>
      <c r="AU117" s="15">
        <v>63607.733687600092</v>
      </c>
      <c r="AV117" s="174">
        <v>496446.49000000011</v>
      </c>
      <c r="AW117" s="14">
        <v>84271.791677499976</v>
      </c>
      <c r="AX117" s="15">
        <v>68282.748377100012</v>
      </c>
    </row>
    <row r="118" spans="1:50" x14ac:dyDescent="0.25">
      <c r="A118" s="7"/>
      <c r="B118" s="60"/>
      <c r="C118" s="60"/>
      <c r="D118" s="90">
        <f>SUM(D63:D117)</f>
        <v>70.352999999999994</v>
      </c>
      <c r="E118" s="90"/>
      <c r="F118" s="73"/>
      <c r="G118" s="73"/>
      <c r="H118" s="107" t="s">
        <v>672</v>
      </c>
      <c r="I118" s="102">
        <f>SUM(I63:I117)</f>
        <v>396634360.19141525</v>
      </c>
      <c r="J118" s="102">
        <f>SUM(J63:J117)</f>
        <v>56477454.719362952</v>
      </c>
      <c r="K118" s="123">
        <f t="shared" si="28"/>
        <v>0.14239173502796632</v>
      </c>
      <c r="L118" s="102">
        <f t="shared" ref="L118:AX118" si="74">SUM(L63:L117)</f>
        <v>42772022.354336016</v>
      </c>
      <c r="M118" s="132">
        <f t="shared" si="74"/>
        <v>4036268.31</v>
      </c>
      <c r="N118" s="102">
        <f t="shared" si="74"/>
        <v>38735754.044336013</v>
      </c>
      <c r="O118" s="102">
        <f t="shared" si="74"/>
        <v>31581580.529009454</v>
      </c>
      <c r="P118" s="102">
        <f t="shared" si="74"/>
        <v>3784320.0939291916</v>
      </c>
      <c r="Q118" s="102">
        <f t="shared" si="74"/>
        <v>2674890.5610301839</v>
      </c>
      <c r="R118" s="102">
        <f t="shared" si="74"/>
        <v>29523772.781312976</v>
      </c>
      <c r="S118" s="102">
        <f t="shared" si="74"/>
        <v>3834610.493898178</v>
      </c>
      <c r="T118" s="102">
        <f t="shared" si="74"/>
        <v>2764953.2454886409</v>
      </c>
      <c r="U118" s="102">
        <f t="shared" si="74"/>
        <v>32337215.502543226</v>
      </c>
      <c r="V118" s="102">
        <f t="shared" si="74"/>
        <v>4206449.3193015261</v>
      </c>
      <c r="W118" s="102">
        <f t="shared" si="74"/>
        <v>3218240.2074729372</v>
      </c>
      <c r="X118" s="102">
        <f t="shared" si="74"/>
        <v>33696361.44111269</v>
      </c>
      <c r="Y118" s="102">
        <f t="shared" si="74"/>
        <v>4270133.8725199057</v>
      </c>
      <c r="Z118" s="102">
        <f t="shared" si="74"/>
        <v>3213103.3167473292</v>
      </c>
      <c r="AA118" s="102">
        <f t="shared" si="74"/>
        <v>32730480.381196722</v>
      </c>
      <c r="AB118" s="102">
        <f t="shared" si="74"/>
        <v>4926777.4234791277</v>
      </c>
      <c r="AC118" s="102">
        <f t="shared" si="74"/>
        <v>3867217.9844025499</v>
      </c>
      <c r="AD118" s="102">
        <f t="shared" si="74"/>
        <v>31276399.198800005</v>
      </c>
      <c r="AE118" s="102">
        <f t="shared" si="74"/>
        <v>4683133.6974798823</v>
      </c>
      <c r="AF118" s="102">
        <f t="shared" si="74"/>
        <v>3487633.2119495957</v>
      </c>
      <c r="AG118" s="102">
        <f t="shared" si="74"/>
        <v>28771243.199599989</v>
      </c>
      <c r="AH118" s="102">
        <f t="shared" si="74"/>
        <v>4381678.0120275468</v>
      </c>
      <c r="AI118" s="102">
        <f t="shared" si="74"/>
        <v>3352142.924931908</v>
      </c>
      <c r="AJ118" s="102">
        <f t="shared" si="74"/>
        <v>32427707.029400002</v>
      </c>
      <c r="AK118" s="102">
        <f t="shared" si="74"/>
        <v>4844607.7446644092</v>
      </c>
      <c r="AL118" s="102">
        <f t="shared" si="74"/>
        <v>3635297.1001557177</v>
      </c>
      <c r="AM118" s="102">
        <f t="shared" si="74"/>
        <v>32168254.080199994</v>
      </c>
      <c r="AN118" s="102">
        <f t="shared" si="74"/>
        <v>4795172.1045394363</v>
      </c>
      <c r="AO118" s="102">
        <f t="shared" si="74"/>
        <v>3586316.1725387969</v>
      </c>
      <c r="AP118" s="102">
        <f t="shared" si="74"/>
        <v>39118544.240600012</v>
      </c>
      <c r="AQ118" s="102">
        <f t="shared" si="74"/>
        <v>5838073.167743206</v>
      </c>
      <c r="AR118" s="102">
        <f t="shared" si="74"/>
        <v>4519033.7084581451</v>
      </c>
      <c r="AS118" s="102">
        <f t="shared" si="74"/>
        <v>38027978.872632012</v>
      </c>
      <c r="AT118" s="102">
        <f t="shared" si="74"/>
        <v>5666552.7617204087</v>
      </c>
      <c r="AU118" s="102">
        <f t="shared" si="74"/>
        <v>4342750.4181701317</v>
      </c>
      <c r="AV118" s="102">
        <f t="shared" si="74"/>
        <v>34974822.935008079</v>
      </c>
      <c r="AW118" s="102">
        <f t="shared" si="74"/>
        <v>5245946.0280601317</v>
      </c>
      <c r="AX118" s="102">
        <f t="shared" si="74"/>
        <v>4110443.5029900684</v>
      </c>
    </row>
    <row r="119" spans="1:50" x14ac:dyDescent="0.25">
      <c r="A119" s="7"/>
      <c r="B119" s="60"/>
      <c r="C119" s="60"/>
      <c r="D119" s="90"/>
      <c r="E119" s="90"/>
      <c r="F119" s="73"/>
      <c r="G119" s="73"/>
      <c r="H119" s="92"/>
      <c r="I119" s="103"/>
      <c r="J119" s="104"/>
      <c r="K119" s="105"/>
      <c r="L119" s="106"/>
      <c r="M119" s="133"/>
      <c r="N119" s="129"/>
      <c r="O119" s="21"/>
      <c r="P119" s="22"/>
      <c r="Q119" s="23"/>
      <c r="R119" s="21"/>
      <c r="S119" s="22"/>
      <c r="T119" s="23"/>
      <c r="U119" s="21"/>
      <c r="V119" s="22"/>
      <c r="W119" s="23"/>
      <c r="X119" s="21"/>
      <c r="Y119" s="22"/>
      <c r="Z119" s="23"/>
      <c r="AA119" s="21"/>
      <c r="AB119" s="22"/>
      <c r="AC119" s="23"/>
      <c r="AD119" s="21"/>
      <c r="AE119" s="22"/>
      <c r="AF119" s="23"/>
      <c r="AG119" s="21"/>
      <c r="AH119" s="22"/>
      <c r="AI119" s="23"/>
      <c r="AJ119" s="21"/>
      <c r="AK119" s="22"/>
      <c r="AL119" s="23"/>
      <c r="AM119" s="21"/>
      <c r="AN119" s="22"/>
      <c r="AO119" s="23"/>
      <c r="AP119" s="21"/>
      <c r="AQ119" s="22"/>
      <c r="AR119" s="23"/>
      <c r="AS119" s="21"/>
      <c r="AT119" s="22"/>
      <c r="AU119" s="23"/>
      <c r="AV119" s="21"/>
      <c r="AW119" s="22"/>
      <c r="AX119" s="23"/>
    </row>
    <row r="120" spans="1:50" x14ac:dyDescent="0.25">
      <c r="A120" s="7">
        <v>113</v>
      </c>
      <c r="B120" s="62" t="s">
        <v>658</v>
      </c>
      <c r="C120" s="161">
        <v>43</v>
      </c>
      <c r="D120" s="90">
        <v>0.16500000000000001</v>
      </c>
      <c r="E120" s="90" t="s">
        <v>367</v>
      </c>
      <c r="F120" s="73">
        <v>37349</v>
      </c>
      <c r="G120" s="73">
        <v>39934</v>
      </c>
      <c r="H120" s="92" t="s">
        <v>445</v>
      </c>
      <c r="I120" s="69">
        <f t="shared" ref="I120:I151" si="75">O120+R120+U120+X120+AA120+AD120+AG120+AJ120+AM120+AP120+AS120+AV120</f>
        <v>819999.99599999969</v>
      </c>
      <c r="J120" s="18">
        <f t="shared" ref="J120:J151" si="76">P120+S120+V120+Y120+AB120+AE120+AH120+AK120+AN120+AQ120+AT120+AW120</f>
        <v>135686.95190183993</v>
      </c>
      <c r="K120" s="19">
        <f t="shared" ref="K120:K159" si="77">J120/I120</f>
        <v>0.16547189337039944</v>
      </c>
      <c r="L120" s="20">
        <f t="shared" ref="L120:L151" si="78">Q120+T120+W120+Z120+AC120+AF120+AI120+AL120+AO120+AR120+AU120+AX120</f>
        <v>107597.68253287995</v>
      </c>
      <c r="M120" s="131">
        <v>13568.720000000001</v>
      </c>
      <c r="N120" s="128">
        <f t="shared" ref="N120:N182" si="79">L120-M120</f>
        <v>94028.962532879945</v>
      </c>
      <c r="O120" s="21">
        <v>54764.872000000047</v>
      </c>
      <c r="P120" s="22">
        <v>10466.662336640002</v>
      </c>
      <c r="Q120" s="23">
        <v>8553.6598162399969</v>
      </c>
      <c r="R120" s="21">
        <v>50374.888000000043</v>
      </c>
      <c r="S120" s="22">
        <v>9627.6485945599925</v>
      </c>
      <c r="T120" s="23">
        <v>7853.7045804000054</v>
      </c>
      <c r="U120" s="21">
        <v>106400.01600000005</v>
      </c>
      <c r="V120" s="22">
        <v>20335.171057919983</v>
      </c>
      <c r="W120" s="23">
        <v>17069.69926288</v>
      </c>
      <c r="X120" s="13">
        <v>98668.456000000006</v>
      </c>
      <c r="Y120" s="14">
        <v>18857.515310719991</v>
      </c>
      <c r="Z120" s="15">
        <v>15773.744225920003</v>
      </c>
      <c r="AA120" s="13">
        <v>81940.455999999904</v>
      </c>
      <c r="AB120" s="14">
        <v>15660.459950719996</v>
      </c>
      <c r="AC120" s="15">
        <v>13026.677218800005</v>
      </c>
      <c r="AD120" s="13">
        <v>48460.831999999995</v>
      </c>
      <c r="AE120" s="14">
        <v>9261.8342118400087</v>
      </c>
      <c r="AF120" s="15">
        <v>7396.8097692799965</v>
      </c>
      <c r="AG120" s="13">
        <v>55730.159999999996</v>
      </c>
      <c r="AH120" s="14">
        <v>10651.148179199998</v>
      </c>
      <c r="AI120" s="15">
        <v>8617.208513520005</v>
      </c>
      <c r="AJ120" s="13">
        <v>55622.831999999988</v>
      </c>
      <c r="AK120" s="14">
        <v>7016.2640284799982</v>
      </c>
      <c r="AL120" s="15">
        <v>4919.9441340000012</v>
      </c>
      <c r="AM120" s="13">
        <v>79612.751999999993</v>
      </c>
      <c r="AN120" s="14">
        <v>10042.35253727999</v>
      </c>
      <c r="AO120" s="15">
        <v>7023.2965940799841</v>
      </c>
      <c r="AP120" s="174">
        <v>96370.152000000118</v>
      </c>
      <c r="AQ120" s="14">
        <v>12156.130973280002</v>
      </c>
      <c r="AR120" s="15">
        <v>8879.1748776799814</v>
      </c>
      <c r="AS120" s="174">
        <v>92054.579999999609</v>
      </c>
      <c r="AT120" s="14">
        <v>11611.764721199959</v>
      </c>
      <c r="AU120" s="15">
        <v>8483.7635400799572</v>
      </c>
      <c r="AV120" s="174">
        <v>0</v>
      </c>
      <c r="AW120" s="14">
        <v>0</v>
      </c>
      <c r="AX120" s="15">
        <v>0</v>
      </c>
    </row>
    <row r="121" spans="1:50" x14ac:dyDescent="0.25">
      <c r="A121" s="16">
        <v>114</v>
      </c>
      <c r="B121" s="62" t="s">
        <v>79</v>
      </c>
      <c r="C121" s="161">
        <v>341</v>
      </c>
      <c r="D121" s="90">
        <v>0.03</v>
      </c>
      <c r="E121" s="90" t="s">
        <v>367</v>
      </c>
      <c r="F121" s="73">
        <v>36697</v>
      </c>
      <c r="G121" s="73">
        <v>39508</v>
      </c>
      <c r="H121" s="92" t="s">
        <v>446</v>
      </c>
      <c r="I121" s="69">
        <f t="shared" si="75"/>
        <v>176330.22420000003</v>
      </c>
      <c r="J121" s="18">
        <f t="shared" si="76"/>
        <v>34765.267003271998</v>
      </c>
      <c r="K121" s="19">
        <f t="shared" si="77"/>
        <v>0.19715999999999995</v>
      </c>
      <c r="L121" s="20">
        <f t="shared" si="78"/>
        <v>28931.147276350493</v>
      </c>
      <c r="M121" s="131">
        <v>3476.5299999999997</v>
      </c>
      <c r="N121" s="128">
        <f t="shared" si="79"/>
        <v>25454.617276350495</v>
      </c>
      <c r="O121" s="21">
        <v>13413.838800000012</v>
      </c>
      <c r="P121" s="22">
        <v>2644.6724578080002</v>
      </c>
      <c r="Q121" s="23">
        <v>2179.526474897998</v>
      </c>
      <c r="R121" s="21">
        <v>12055.236000000006</v>
      </c>
      <c r="S121" s="22">
        <v>2376.8103297600001</v>
      </c>
      <c r="T121" s="23">
        <v>1974.8470204470002</v>
      </c>
      <c r="U121" s="21">
        <v>30670.0635</v>
      </c>
      <c r="V121" s="22">
        <v>6046.9097196599996</v>
      </c>
      <c r="W121" s="23">
        <v>5111.3518774770027</v>
      </c>
      <c r="X121" s="21">
        <v>19526.70749999999</v>
      </c>
      <c r="Y121" s="22">
        <v>3849.885650700001</v>
      </c>
      <c r="Z121" s="23">
        <v>3240.8468012819985</v>
      </c>
      <c r="AA121" s="21">
        <v>7635.8198999999959</v>
      </c>
      <c r="AB121" s="22">
        <v>1505.4782514839997</v>
      </c>
      <c r="AC121" s="23">
        <v>1266.1845362099998</v>
      </c>
      <c r="AD121" s="21">
        <v>1844.807700000001</v>
      </c>
      <c r="AE121" s="22">
        <v>363.72228613200008</v>
      </c>
      <c r="AF121" s="23">
        <v>293.25012606299964</v>
      </c>
      <c r="AG121" s="21">
        <v>2191.5627000000004</v>
      </c>
      <c r="AH121" s="22">
        <v>432.08850193199999</v>
      </c>
      <c r="AI121" s="23">
        <v>354.63600124800001</v>
      </c>
      <c r="AJ121" s="21">
        <v>694.62329999999974</v>
      </c>
      <c r="AK121" s="22">
        <v>136.95192982799998</v>
      </c>
      <c r="AL121" s="23">
        <v>114.47125627200006</v>
      </c>
      <c r="AM121" s="21">
        <v>10320.961500000001</v>
      </c>
      <c r="AN121" s="22">
        <v>2034.8807693400017</v>
      </c>
      <c r="AO121" s="23">
        <v>1643.3977573800009</v>
      </c>
      <c r="AP121" s="174">
        <v>21328.017299999989</v>
      </c>
      <c r="AQ121" s="14">
        <v>4205.031890868001</v>
      </c>
      <c r="AR121" s="15">
        <v>3486.6546753945017</v>
      </c>
      <c r="AS121" s="174">
        <v>27347.478900000009</v>
      </c>
      <c r="AT121" s="14">
        <v>5391.8289399239966</v>
      </c>
      <c r="AU121" s="15">
        <v>4434.4065941669987</v>
      </c>
      <c r="AV121" s="174">
        <v>29301.107100000005</v>
      </c>
      <c r="AW121" s="14">
        <v>5777.0062758359936</v>
      </c>
      <c r="AX121" s="15">
        <v>4831.5741555119976</v>
      </c>
    </row>
    <row r="122" spans="1:50" x14ac:dyDescent="0.25">
      <c r="A122" s="7">
        <v>115</v>
      </c>
      <c r="B122" s="62" t="s">
        <v>80</v>
      </c>
      <c r="C122" s="161">
        <v>49</v>
      </c>
      <c r="D122" s="90">
        <v>0.6</v>
      </c>
      <c r="E122" s="90" t="s">
        <v>367</v>
      </c>
      <c r="F122" s="73">
        <v>37329</v>
      </c>
      <c r="G122" s="73">
        <v>39934</v>
      </c>
      <c r="H122" s="92" t="s">
        <v>447</v>
      </c>
      <c r="I122" s="69">
        <f t="shared" si="75"/>
        <v>1934816.7599999998</v>
      </c>
      <c r="J122" s="18">
        <f t="shared" si="76"/>
        <v>223938.69322872002</v>
      </c>
      <c r="K122" s="19">
        <f t="shared" si="77"/>
        <v>0.11574155127161502</v>
      </c>
      <c r="L122" s="20">
        <f t="shared" si="78"/>
        <v>158948.646699</v>
      </c>
      <c r="M122" s="131">
        <v>22393.89</v>
      </c>
      <c r="N122" s="128">
        <f t="shared" si="79"/>
        <v>136554.75669900002</v>
      </c>
      <c r="O122" s="21">
        <v>117190.8240000001</v>
      </c>
      <c r="P122" s="22">
        <v>20235.339580079988</v>
      </c>
      <c r="Q122" s="23">
        <v>16218.939346799982</v>
      </c>
      <c r="R122" s="21">
        <v>81212.400000000009</v>
      </c>
      <c r="S122" s="22">
        <v>14022.945108000007</v>
      </c>
      <c r="T122" s="23">
        <v>11369.504877600009</v>
      </c>
      <c r="U122" s="21">
        <v>291021.71999999968</v>
      </c>
      <c r="V122" s="22">
        <v>50250.72039239994</v>
      </c>
      <c r="W122" s="23">
        <v>41391.968020800021</v>
      </c>
      <c r="X122" s="21">
        <v>212263.75200000007</v>
      </c>
      <c r="Y122" s="22">
        <v>36651.582057840031</v>
      </c>
      <c r="Z122" s="23">
        <v>29897.316381119996</v>
      </c>
      <c r="AA122" s="21">
        <v>55147.392000000022</v>
      </c>
      <c r="AB122" s="22">
        <v>9522.3001766399921</v>
      </c>
      <c r="AC122" s="23">
        <v>7830.423890639996</v>
      </c>
      <c r="AD122" s="21">
        <v>20712.696000000018</v>
      </c>
      <c r="AE122" s="22">
        <v>3576.4612183199952</v>
      </c>
      <c r="AF122" s="23">
        <v>2761.5319860000036</v>
      </c>
      <c r="AG122" s="21">
        <v>79728.191999999995</v>
      </c>
      <c r="AH122" s="22">
        <v>13766.666912640007</v>
      </c>
      <c r="AI122" s="23">
        <v>10979.908497359987</v>
      </c>
      <c r="AJ122" s="21">
        <v>65400.431999999906</v>
      </c>
      <c r="AK122" s="22">
        <v>4607.4604344000054</v>
      </c>
      <c r="AL122" s="23">
        <v>2135.1685370400005</v>
      </c>
      <c r="AM122" s="21">
        <v>212578.77600000004</v>
      </c>
      <c r="AN122" s="22">
        <v>14976.174769200003</v>
      </c>
      <c r="AO122" s="23">
        <v>6844.8223029599903</v>
      </c>
      <c r="AP122" s="174">
        <v>277864.84799999982</v>
      </c>
      <c r="AQ122" s="14">
        <v>19575.5785416</v>
      </c>
      <c r="AR122" s="15">
        <v>10219.661653800018</v>
      </c>
      <c r="AS122" s="174">
        <v>276972.48000000016</v>
      </c>
      <c r="AT122" s="14">
        <v>19512.711216000014</v>
      </c>
      <c r="AU122" s="15">
        <v>9866.3834637600066</v>
      </c>
      <c r="AV122" s="174">
        <v>244723.24799999999</v>
      </c>
      <c r="AW122" s="14">
        <v>17240.752821599996</v>
      </c>
      <c r="AX122" s="15">
        <v>9433.0177411200002</v>
      </c>
    </row>
    <row r="123" spans="1:50" x14ac:dyDescent="0.25">
      <c r="A123" s="7">
        <v>116</v>
      </c>
      <c r="B123" s="62" t="s">
        <v>81</v>
      </c>
      <c r="C123" s="161">
        <v>50</v>
      </c>
      <c r="D123" s="90">
        <v>0.3</v>
      </c>
      <c r="E123" s="90" t="s">
        <v>367</v>
      </c>
      <c r="F123" s="73">
        <v>37613</v>
      </c>
      <c r="G123" s="73">
        <v>39417</v>
      </c>
      <c r="H123" s="92" t="s">
        <v>448</v>
      </c>
      <c r="I123" s="69">
        <f t="shared" si="75"/>
        <v>1145910.1440000003</v>
      </c>
      <c r="J123" s="18">
        <f t="shared" si="76"/>
        <v>197065.72731791993</v>
      </c>
      <c r="K123" s="19">
        <f t="shared" si="77"/>
        <v>0.17197310657363363</v>
      </c>
      <c r="L123" s="20">
        <f t="shared" si="78"/>
        <v>158762.46659729996</v>
      </c>
      <c r="M123" s="131">
        <v>19706.570000000003</v>
      </c>
      <c r="N123" s="128">
        <f t="shared" si="79"/>
        <v>139055.89659729996</v>
      </c>
      <c r="O123" s="21">
        <v>148824.93600000016</v>
      </c>
      <c r="P123" s="22">
        <v>26763.188240879983</v>
      </c>
      <c r="Q123" s="23">
        <v>21577.333548480008</v>
      </c>
      <c r="R123" s="21">
        <v>93846.035999999905</v>
      </c>
      <c r="S123" s="22">
        <v>16876.332653880003</v>
      </c>
      <c r="T123" s="23">
        <v>13682.716407120006</v>
      </c>
      <c r="U123" s="21">
        <v>171969.21600000013</v>
      </c>
      <c r="V123" s="22">
        <v>30925.224113279997</v>
      </c>
      <c r="W123" s="23">
        <v>25653.385259399973</v>
      </c>
      <c r="X123" s="21">
        <v>70571.868000000031</v>
      </c>
      <c r="Y123" s="22">
        <v>12690.939022440005</v>
      </c>
      <c r="Z123" s="23">
        <v>10474.749574439993</v>
      </c>
      <c r="AA123" s="21">
        <v>47337.995999999977</v>
      </c>
      <c r="AB123" s="22">
        <v>8512.7918206799914</v>
      </c>
      <c r="AC123" s="23">
        <v>7069.919769840003</v>
      </c>
      <c r="AD123" s="21">
        <v>11312.064000000004</v>
      </c>
      <c r="AE123" s="22">
        <v>2034.2484691200002</v>
      </c>
      <c r="AF123" s="23">
        <v>1622.7121866000009</v>
      </c>
      <c r="AG123" s="21">
        <v>13141.787999999997</v>
      </c>
      <c r="AH123" s="22">
        <v>2363.2877360400003</v>
      </c>
      <c r="AI123" s="23">
        <v>1929.6314983199989</v>
      </c>
      <c r="AJ123" s="21">
        <v>5718.2640000000001</v>
      </c>
      <c r="AK123" s="22">
        <v>1028.3154151199999</v>
      </c>
      <c r="AL123" s="23">
        <v>811.43561220000015</v>
      </c>
      <c r="AM123" s="21">
        <v>63493.535999999956</v>
      </c>
      <c r="AN123" s="22">
        <v>11418.042578879993</v>
      </c>
      <c r="AO123" s="23">
        <v>9011.8759644000038</v>
      </c>
      <c r="AP123" s="174">
        <v>158089.63200000001</v>
      </c>
      <c r="AQ123" s="14">
        <v>28429.258522559998</v>
      </c>
      <c r="AR123" s="15">
        <v>23062.400944740006</v>
      </c>
      <c r="AS123" s="174">
        <v>173015.79600000018</v>
      </c>
      <c r="AT123" s="14">
        <v>28893.68347871998</v>
      </c>
      <c r="AU123" s="15">
        <v>22827.309435959989</v>
      </c>
      <c r="AV123" s="174">
        <v>188589.01199999999</v>
      </c>
      <c r="AW123" s="14">
        <v>27130.415266319975</v>
      </c>
      <c r="AX123" s="15">
        <v>21038.996395799972</v>
      </c>
    </row>
    <row r="124" spans="1:50" x14ac:dyDescent="0.25">
      <c r="A124" s="16">
        <v>117</v>
      </c>
      <c r="B124" s="62" t="s">
        <v>82</v>
      </c>
      <c r="C124" s="161">
        <v>342</v>
      </c>
      <c r="D124" s="90">
        <v>0.12</v>
      </c>
      <c r="E124" s="90" t="s">
        <v>367</v>
      </c>
      <c r="F124" s="73">
        <v>36819</v>
      </c>
      <c r="G124" s="73">
        <v>39448</v>
      </c>
      <c r="H124" s="92" t="s">
        <v>449</v>
      </c>
      <c r="I124" s="69">
        <f t="shared" si="75"/>
        <v>249999.97000000003</v>
      </c>
      <c r="J124" s="18">
        <f t="shared" si="76"/>
        <v>48932.494128100014</v>
      </c>
      <c r="K124" s="19">
        <f t="shared" si="77"/>
        <v>0.19573000000000004</v>
      </c>
      <c r="L124" s="20">
        <f t="shared" si="78"/>
        <v>40364.78482869998</v>
      </c>
      <c r="M124" s="131">
        <v>4893.25</v>
      </c>
      <c r="N124" s="128">
        <f t="shared" si="79"/>
        <v>35471.53482869998</v>
      </c>
      <c r="O124" s="21">
        <v>31967.074999999964</v>
      </c>
      <c r="P124" s="22">
        <v>6256.9155897500077</v>
      </c>
      <c r="Q124" s="23">
        <v>5126.1354657499942</v>
      </c>
      <c r="R124" s="21">
        <v>23195</v>
      </c>
      <c r="S124" s="22">
        <v>4539.9573500000033</v>
      </c>
      <c r="T124" s="23">
        <v>3754.9737182500021</v>
      </c>
      <c r="U124" s="21">
        <v>42922.2</v>
      </c>
      <c r="V124" s="22">
        <v>8401.1622060000063</v>
      </c>
      <c r="W124" s="23">
        <v>7090.1972390000019</v>
      </c>
      <c r="X124" s="21">
        <v>14920.124999999989</v>
      </c>
      <c r="Y124" s="22">
        <v>2920.3160662500004</v>
      </c>
      <c r="Z124" s="23">
        <v>2451.892068000001</v>
      </c>
      <c r="AA124" s="21">
        <v>10601.575000000012</v>
      </c>
      <c r="AB124" s="22">
        <v>2075.0462747499996</v>
      </c>
      <c r="AC124" s="23">
        <v>1728.7973694999987</v>
      </c>
      <c r="AD124" s="21">
        <v>4570.8250000000016</v>
      </c>
      <c r="AE124" s="22">
        <v>894.6475772500005</v>
      </c>
      <c r="AF124" s="23">
        <v>678.35946799999965</v>
      </c>
      <c r="AG124" s="21">
        <v>6852.9750000000076</v>
      </c>
      <c r="AH124" s="22">
        <v>1341.3327967500006</v>
      </c>
      <c r="AI124" s="23">
        <v>1072.2221207500004</v>
      </c>
      <c r="AJ124" s="21">
        <v>3189.2500000000014</v>
      </c>
      <c r="AK124" s="22">
        <v>624.23190250000039</v>
      </c>
      <c r="AL124" s="23">
        <v>483.18070174999997</v>
      </c>
      <c r="AM124" s="21">
        <v>25071.79999999997</v>
      </c>
      <c r="AN124" s="22">
        <v>4907.3034140000036</v>
      </c>
      <c r="AO124" s="23">
        <v>3931.9101547499936</v>
      </c>
      <c r="AP124" s="174">
        <v>51929.375000000029</v>
      </c>
      <c r="AQ124" s="14">
        <v>10164.136568749989</v>
      </c>
      <c r="AR124" s="15">
        <v>8391.4938347499938</v>
      </c>
      <c r="AS124" s="174">
        <v>34779.770000000062</v>
      </c>
      <c r="AT124" s="14">
        <v>6807.4443821000086</v>
      </c>
      <c r="AU124" s="15">
        <v>5655.6226882000001</v>
      </c>
      <c r="AV124" s="174">
        <v>0</v>
      </c>
      <c r="AW124" s="14">
        <v>0</v>
      </c>
      <c r="AX124" s="15">
        <v>0</v>
      </c>
    </row>
    <row r="125" spans="1:50" x14ac:dyDescent="0.25">
      <c r="A125" s="7">
        <v>118</v>
      </c>
      <c r="B125" s="62" t="s">
        <v>83</v>
      </c>
      <c r="C125" s="161">
        <v>52</v>
      </c>
      <c r="D125" s="90">
        <v>0.23499999999999999</v>
      </c>
      <c r="E125" s="90" t="s">
        <v>367</v>
      </c>
      <c r="F125" s="73">
        <v>36523</v>
      </c>
      <c r="G125" s="73">
        <v>39630</v>
      </c>
      <c r="H125" s="92" t="s">
        <v>450</v>
      </c>
      <c r="I125" s="69">
        <f t="shared" si="75"/>
        <v>710267.01507039974</v>
      </c>
      <c r="J125" s="18">
        <f t="shared" si="76"/>
        <v>127727.31732010993</v>
      </c>
      <c r="K125" s="19">
        <f t="shared" si="77"/>
        <v>0.17982999999999991</v>
      </c>
      <c r="L125" s="20">
        <f t="shared" si="78"/>
        <v>103608.66947275496</v>
      </c>
      <c r="M125" s="131">
        <v>12772.740000000002</v>
      </c>
      <c r="N125" s="128">
        <f t="shared" si="79"/>
        <v>90835.929472754957</v>
      </c>
      <c r="O125" s="21">
        <v>57188.392078399935</v>
      </c>
      <c r="P125" s="22">
        <v>10284.188547458685</v>
      </c>
      <c r="Q125" s="23">
        <v>8305.4123688955333</v>
      </c>
      <c r="R125" s="21">
        <v>39892.535651199993</v>
      </c>
      <c r="S125" s="22">
        <v>7173.8746861552981</v>
      </c>
      <c r="T125" s="23">
        <v>5816.0324688440987</v>
      </c>
      <c r="U125" s="21">
        <v>122088.59356799995</v>
      </c>
      <c r="V125" s="22">
        <v>21955.191781333418</v>
      </c>
      <c r="W125" s="23">
        <v>18241.386379717602</v>
      </c>
      <c r="X125" s="21">
        <v>91077.529902400056</v>
      </c>
      <c r="Y125" s="22">
        <v>16378.472202348597</v>
      </c>
      <c r="Z125" s="23">
        <v>13496.246157162033</v>
      </c>
      <c r="AA125" s="21">
        <v>37751.902606400021</v>
      </c>
      <c r="AB125" s="22">
        <v>6788.9246457089048</v>
      </c>
      <c r="AC125" s="23">
        <v>5604.8945977998037</v>
      </c>
      <c r="AD125" s="21">
        <v>18288.193340799986</v>
      </c>
      <c r="AE125" s="22">
        <v>3288.7658084760624</v>
      </c>
      <c r="AF125" s="23">
        <v>2561.1862671015829</v>
      </c>
      <c r="AG125" s="21">
        <v>36034.784241600042</v>
      </c>
      <c r="AH125" s="22">
        <v>6480.1352501669262</v>
      </c>
      <c r="AI125" s="23">
        <v>5238.8342431475012</v>
      </c>
      <c r="AJ125" s="21">
        <v>48914.942320000016</v>
      </c>
      <c r="AK125" s="22">
        <v>8796.3740774056005</v>
      </c>
      <c r="AL125" s="23">
        <v>6874.8991730482585</v>
      </c>
      <c r="AM125" s="21">
        <v>102452.20812800023</v>
      </c>
      <c r="AN125" s="22">
        <v>18423.980587658225</v>
      </c>
      <c r="AO125" s="23">
        <v>14522.34533875892</v>
      </c>
      <c r="AP125" s="174">
        <v>110968.31323359995</v>
      </c>
      <c r="AQ125" s="14">
        <v>19955.431768798291</v>
      </c>
      <c r="AR125" s="15">
        <v>16209.715074892451</v>
      </c>
      <c r="AS125" s="174">
        <v>45609.619999999552</v>
      </c>
      <c r="AT125" s="14">
        <v>8201.9779645999151</v>
      </c>
      <c r="AU125" s="15">
        <v>6737.7174033871679</v>
      </c>
      <c r="AV125" s="174">
        <v>0</v>
      </c>
      <c r="AW125" s="14">
        <v>0</v>
      </c>
      <c r="AX125" s="15">
        <v>0</v>
      </c>
    </row>
    <row r="126" spans="1:50" x14ac:dyDescent="0.25">
      <c r="A126" s="7">
        <v>119</v>
      </c>
      <c r="B126" s="62" t="s">
        <v>702</v>
      </c>
      <c r="C126" s="161">
        <v>360</v>
      </c>
      <c r="D126" s="90">
        <v>0.13200000000000001</v>
      </c>
      <c r="E126" s="90" t="s">
        <v>367</v>
      </c>
      <c r="F126" s="73">
        <v>36342</v>
      </c>
      <c r="G126" s="73">
        <v>39630</v>
      </c>
      <c r="H126" s="92" t="s">
        <v>517</v>
      </c>
      <c r="I126" s="69">
        <f>O126+R126+U126+X126+AA126+AD126+AG126+AJ126+AM126+AP126+AS126+AV126</f>
        <v>328171.68399999989</v>
      </c>
      <c r="J126" s="18">
        <f>P126+S126+V126+Y126+AB126+AE126+AH126+AK126+AN126+AQ126+AT126+AW126</f>
        <v>64233.043709320023</v>
      </c>
      <c r="K126" s="19">
        <f>J126/I126</f>
        <v>0.19573000000000013</v>
      </c>
      <c r="L126" s="20">
        <f>Q126+T126+W126+Z126+AC126+AF126+AI126+AL126+AO126+AR126+AU126+AX126</f>
        <v>53294.034430027488</v>
      </c>
      <c r="M126" s="131">
        <v>6423.3099999999986</v>
      </c>
      <c r="N126" s="128">
        <f t="shared" si="79"/>
        <v>46870.724430027491</v>
      </c>
      <c r="O126" s="21">
        <v>45591.548500000026</v>
      </c>
      <c r="P126" s="22">
        <v>8923.6337879050079</v>
      </c>
      <c r="Q126" s="23">
        <v>7318.0968820999969</v>
      </c>
      <c r="R126" s="21">
        <v>21619.913999999993</v>
      </c>
      <c r="S126" s="22">
        <v>4231.6657672200017</v>
      </c>
      <c r="T126" s="23">
        <v>3502.9650244299969</v>
      </c>
      <c r="U126" s="21">
        <v>56122.933999999979</v>
      </c>
      <c r="V126" s="22">
        <v>10984.94187182</v>
      </c>
      <c r="W126" s="23">
        <v>9269.4551486300061</v>
      </c>
      <c r="X126" s="21">
        <v>22273.356500000002</v>
      </c>
      <c r="Y126" s="22">
        <v>4359.5640677450019</v>
      </c>
      <c r="Z126" s="23">
        <v>3669.4820605</v>
      </c>
      <c r="AA126" s="21">
        <v>12077.551500000005</v>
      </c>
      <c r="AB126" s="22">
        <v>2363.9391550950008</v>
      </c>
      <c r="AC126" s="23">
        <v>1975.0954430699999</v>
      </c>
      <c r="AD126" s="21">
        <v>2344.6660000000002</v>
      </c>
      <c r="AE126" s="22">
        <v>458.92147618000018</v>
      </c>
      <c r="AF126" s="23">
        <v>366.2385558200001</v>
      </c>
      <c r="AG126" s="21">
        <v>734.93449999999996</v>
      </c>
      <c r="AH126" s="22">
        <v>143.84872968499997</v>
      </c>
      <c r="AI126" s="23">
        <v>117.95019137999999</v>
      </c>
      <c r="AJ126" s="21">
        <v>275.63150000000002</v>
      </c>
      <c r="AK126" s="22">
        <v>53.949353495000004</v>
      </c>
      <c r="AL126" s="23">
        <v>45.627490100000003</v>
      </c>
      <c r="AM126" s="21">
        <v>11693.606499999996</v>
      </c>
      <c r="AN126" s="22">
        <v>2288.7896002449984</v>
      </c>
      <c r="AO126" s="23">
        <v>1844.413122579999</v>
      </c>
      <c r="AP126" s="174">
        <v>41602.797500000001</v>
      </c>
      <c r="AQ126" s="14">
        <v>8142.9155546750035</v>
      </c>
      <c r="AR126" s="15">
        <v>6718.2967715024952</v>
      </c>
      <c r="AS126" s="174">
        <v>55036.385999999991</v>
      </c>
      <c r="AT126" s="14">
        <v>10772.271831780001</v>
      </c>
      <c r="AU126" s="15">
        <v>8860.6503746899907</v>
      </c>
      <c r="AV126" s="174">
        <v>58798.357499999918</v>
      </c>
      <c r="AW126" s="14">
        <v>11508.602513475002</v>
      </c>
      <c r="AX126" s="15">
        <v>9605.7633652250024</v>
      </c>
    </row>
    <row r="127" spans="1:50" x14ac:dyDescent="0.25">
      <c r="A127" s="16">
        <v>120</v>
      </c>
      <c r="B127" s="62" t="s">
        <v>84</v>
      </c>
      <c r="C127" s="161">
        <v>62</v>
      </c>
      <c r="D127" s="90">
        <v>0.375</v>
      </c>
      <c r="E127" s="90" t="s">
        <v>367</v>
      </c>
      <c r="F127" s="73">
        <v>37618</v>
      </c>
      <c r="G127" s="73">
        <v>39539</v>
      </c>
      <c r="H127" s="92" t="s">
        <v>451</v>
      </c>
      <c r="I127" s="69">
        <f t="shared" si="75"/>
        <v>1323255.7584000002</v>
      </c>
      <c r="J127" s="18">
        <f t="shared" si="76"/>
        <v>233390.52306571198</v>
      </c>
      <c r="K127" s="19">
        <f t="shared" si="77"/>
        <v>0.17637597386911319</v>
      </c>
      <c r="L127" s="20">
        <f t="shared" si="78"/>
        <v>188831.29243648201</v>
      </c>
      <c r="M127" s="131">
        <v>23339.07</v>
      </c>
      <c r="N127" s="128">
        <f t="shared" si="79"/>
        <v>165492.222436482</v>
      </c>
      <c r="O127" s="21">
        <v>71127.180000000037</v>
      </c>
      <c r="P127" s="22">
        <v>12790.800779400004</v>
      </c>
      <c r="Q127" s="23">
        <v>10367.954084387999</v>
      </c>
      <c r="R127" s="21">
        <v>54551.629199999996</v>
      </c>
      <c r="S127" s="22">
        <v>9810.0194790360074</v>
      </c>
      <c r="T127" s="23">
        <v>8013.6532032480009</v>
      </c>
      <c r="U127" s="21">
        <v>185351.03040000002</v>
      </c>
      <c r="V127" s="22">
        <v>33331.675796832002</v>
      </c>
      <c r="W127" s="23">
        <v>27686.902766399999</v>
      </c>
      <c r="X127" s="21">
        <v>153362.89440000008</v>
      </c>
      <c r="Y127" s="22">
        <v>27579.249299951989</v>
      </c>
      <c r="Z127" s="23">
        <v>22722.27797138401</v>
      </c>
      <c r="AA127" s="21">
        <v>56452.484399999994</v>
      </c>
      <c r="AB127" s="22">
        <v>10151.850269652003</v>
      </c>
      <c r="AC127" s="23">
        <v>8385.5043607440002</v>
      </c>
      <c r="AD127" s="21">
        <v>28099.762799999971</v>
      </c>
      <c r="AE127" s="22">
        <v>5053.1803443240005</v>
      </c>
      <c r="AF127" s="23">
        <v>3954.8745492000021</v>
      </c>
      <c r="AG127" s="21">
        <v>67887.289199999985</v>
      </c>
      <c r="AH127" s="22">
        <v>12208.17121683601</v>
      </c>
      <c r="AI127" s="23">
        <v>9807.556233203999</v>
      </c>
      <c r="AJ127" s="21">
        <v>58776.340800000005</v>
      </c>
      <c r="AK127" s="22">
        <v>10189.466441087992</v>
      </c>
      <c r="AL127" s="23">
        <v>7996.2789194640036</v>
      </c>
      <c r="AM127" s="21">
        <v>140051.80679999999</v>
      </c>
      <c r="AN127" s="22">
        <v>24279.381226848007</v>
      </c>
      <c r="AO127" s="23">
        <v>18936.67678698001</v>
      </c>
      <c r="AP127" s="174">
        <v>169022.37480000008</v>
      </c>
      <c r="AQ127" s="14">
        <v>29301.718895327958</v>
      </c>
      <c r="AR127" s="15">
        <v>23605.343433102014</v>
      </c>
      <c r="AS127" s="174">
        <v>175322.10599999997</v>
      </c>
      <c r="AT127" s="14">
        <v>30393.840296159968</v>
      </c>
      <c r="AU127" s="15">
        <v>24283.485893747984</v>
      </c>
      <c r="AV127" s="174">
        <v>163250.85959999979</v>
      </c>
      <c r="AW127" s="14">
        <v>28301.169020256017</v>
      </c>
      <c r="AX127" s="15">
        <v>23070.784234619983</v>
      </c>
    </row>
    <row r="128" spans="1:50" x14ac:dyDescent="0.25">
      <c r="A128" s="7">
        <v>121</v>
      </c>
      <c r="B128" s="62" t="s">
        <v>85</v>
      </c>
      <c r="C128" s="161">
        <v>343</v>
      </c>
      <c r="D128" s="90">
        <v>0.12</v>
      </c>
      <c r="E128" s="90" t="s">
        <v>367</v>
      </c>
      <c r="F128" s="73">
        <v>37595</v>
      </c>
      <c r="G128" s="73">
        <v>39569</v>
      </c>
      <c r="H128" s="92" t="s">
        <v>452</v>
      </c>
      <c r="I128" s="69">
        <f t="shared" si="75"/>
        <v>259999.9845000002</v>
      </c>
      <c r="J128" s="18">
        <f t="shared" si="76"/>
        <v>50889.796966185051</v>
      </c>
      <c r="K128" s="19">
        <f t="shared" si="77"/>
        <v>0.19573000000000004</v>
      </c>
      <c r="L128" s="20">
        <f t="shared" si="78"/>
        <v>42112.11690391002</v>
      </c>
      <c r="M128" s="131">
        <v>5088.99</v>
      </c>
      <c r="N128" s="128">
        <f t="shared" si="79"/>
        <v>37023.126903910023</v>
      </c>
      <c r="O128" s="21">
        <v>38294.270500000028</v>
      </c>
      <c r="P128" s="22">
        <v>7495.3375649650088</v>
      </c>
      <c r="Q128" s="23">
        <v>6153.5557237099902</v>
      </c>
      <c r="R128" s="21">
        <v>27533.221500000018</v>
      </c>
      <c r="S128" s="22">
        <v>5389.0774441950016</v>
      </c>
      <c r="T128" s="23">
        <v>4439.2845474900023</v>
      </c>
      <c r="U128" s="21">
        <v>48486.797999999952</v>
      </c>
      <c r="V128" s="22">
        <v>9490.3209725400066</v>
      </c>
      <c r="W128" s="23">
        <v>8003.6894982600024</v>
      </c>
      <c r="X128" s="21">
        <v>15620.673000000008</v>
      </c>
      <c r="Y128" s="22">
        <v>3057.4343262900006</v>
      </c>
      <c r="Z128" s="23">
        <v>2570.3294748699973</v>
      </c>
      <c r="AA128" s="21">
        <v>12412.974999999995</v>
      </c>
      <c r="AB128" s="22">
        <v>2429.5915967500005</v>
      </c>
      <c r="AC128" s="23">
        <v>2038.4088773250005</v>
      </c>
      <c r="AD128" s="21">
        <v>3293.0749999999998</v>
      </c>
      <c r="AE128" s="22">
        <v>644.55356974999961</v>
      </c>
      <c r="AF128" s="23">
        <v>509.90419627500006</v>
      </c>
      <c r="AG128" s="21">
        <v>3113.5080000000003</v>
      </c>
      <c r="AH128" s="22">
        <v>609.40692083999988</v>
      </c>
      <c r="AI128" s="23">
        <v>498.68994943499985</v>
      </c>
      <c r="AJ128" s="21">
        <v>1301.6570000000002</v>
      </c>
      <c r="AK128" s="22">
        <v>254.77332461000003</v>
      </c>
      <c r="AL128" s="23">
        <v>202.01195709499996</v>
      </c>
      <c r="AM128" s="21">
        <v>16507.54749999999</v>
      </c>
      <c r="AN128" s="22">
        <v>3231.0222721750006</v>
      </c>
      <c r="AO128" s="23">
        <v>2609.3212341850021</v>
      </c>
      <c r="AP128" s="174">
        <v>33727.384000000005</v>
      </c>
      <c r="AQ128" s="14">
        <v>6601.4608703200047</v>
      </c>
      <c r="AR128" s="15">
        <v>5457.6982366349921</v>
      </c>
      <c r="AS128" s="174">
        <v>42669.314999999981</v>
      </c>
      <c r="AT128" s="14">
        <v>8351.665024949998</v>
      </c>
      <c r="AU128" s="15">
        <v>6863.5054789150017</v>
      </c>
      <c r="AV128" s="174">
        <v>17039.56000000019</v>
      </c>
      <c r="AW128" s="14">
        <v>3335.1530788000364</v>
      </c>
      <c r="AX128" s="15">
        <v>2765.7177297150324</v>
      </c>
    </row>
    <row r="129" spans="1:50" x14ac:dyDescent="0.25">
      <c r="A129" s="7">
        <v>122</v>
      </c>
      <c r="B129" s="62" t="s">
        <v>86</v>
      </c>
      <c r="C129" s="161">
        <v>26</v>
      </c>
      <c r="D129" s="90">
        <v>5.5E-2</v>
      </c>
      <c r="E129" s="90" t="s">
        <v>367</v>
      </c>
      <c r="F129" s="73">
        <v>36752</v>
      </c>
      <c r="G129" s="73">
        <v>39995</v>
      </c>
      <c r="H129" s="92" t="s">
        <v>453</v>
      </c>
      <c r="I129" s="69">
        <f t="shared" si="75"/>
        <v>109992.29639999996</v>
      </c>
      <c r="J129" s="18">
        <f t="shared" si="76"/>
        <v>21686.081158223995</v>
      </c>
      <c r="K129" s="19">
        <f t="shared" si="77"/>
        <v>0.19716000000000003</v>
      </c>
      <c r="L129" s="20">
        <f t="shared" si="78"/>
        <v>18063.195223445997</v>
      </c>
      <c r="M129" s="131">
        <v>2168.6200000000003</v>
      </c>
      <c r="N129" s="128">
        <f t="shared" si="79"/>
        <v>15894.575223445996</v>
      </c>
      <c r="O129" s="21">
        <v>9958.1580000000031</v>
      </c>
      <c r="P129" s="22">
        <v>1963.3504312799992</v>
      </c>
      <c r="Q129" s="23">
        <v>1621.5171194639991</v>
      </c>
      <c r="R129" s="21">
        <v>8190.9943999999996</v>
      </c>
      <c r="S129" s="22">
        <v>1614.9364559040002</v>
      </c>
      <c r="T129" s="23">
        <v>1346.0001216360004</v>
      </c>
      <c r="U129" s="21">
        <v>22308.876399999968</v>
      </c>
      <c r="V129" s="22">
        <v>4398.4180710239998</v>
      </c>
      <c r="W129" s="23">
        <v>3716.59983362</v>
      </c>
      <c r="X129" s="21">
        <v>16898.789999999986</v>
      </c>
      <c r="Y129" s="22">
        <v>3331.7654363999986</v>
      </c>
      <c r="Z129" s="23">
        <v>2801.1683604400014</v>
      </c>
      <c r="AA129" s="21">
        <v>7986.2051999999985</v>
      </c>
      <c r="AB129" s="22">
        <v>1574.5602172320002</v>
      </c>
      <c r="AC129" s="23">
        <v>1331.7189059479992</v>
      </c>
      <c r="AD129" s="21">
        <v>1225.4764000000005</v>
      </c>
      <c r="AE129" s="22">
        <v>241.61492702400002</v>
      </c>
      <c r="AF129" s="23">
        <v>187.57152645200009</v>
      </c>
      <c r="AG129" s="21">
        <v>1382.0751999999991</v>
      </c>
      <c r="AH129" s="22">
        <v>272.48994643200007</v>
      </c>
      <c r="AI129" s="23">
        <v>224.53597179200008</v>
      </c>
      <c r="AJ129" s="21">
        <v>173.84960000000001</v>
      </c>
      <c r="AK129" s="22">
        <v>34.276187136000004</v>
      </c>
      <c r="AL129" s="23">
        <v>28.362061808</v>
      </c>
      <c r="AM129" s="21">
        <v>5391.2772000000032</v>
      </c>
      <c r="AN129" s="22">
        <v>1062.9442127519997</v>
      </c>
      <c r="AO129" s="23">
        <v>861.82361633999994</v>
      </c>
      <c r="AP129" s="174">
        <v>12823.318800000003</v>
      </c>
      <c r="AQ129" s="14">
        <v>2528.2455346079987</v>
      </c>
      <c r="AR129" s="15">
        <v>2096.3808929419997</v>
      </c>
      <c r="AS129" s="174">
        <v>18487.138000000006</v>
      </c>
      <c r="AT129" s="14">
        <v>3644.924128080002</v>
      </c>
      <c r="AU129" s="15">
        <v>3003.5064557319979</v>
      </c>
      <c r="AV129" s="174">
        <v>5166.1372000000019</v>
      </c>
      <c r="AW129" s="14">
        <v>1018.5556103520001</v>
      </c>
      <c r="AX129" s="15">
        <v>844.01035727200053</v>
      </c>
    </row>
    <row r="130" spans="1:50" x14ac:dyDescent="0.25">
      <c r="A130" s="16">
        <v>123</v>
      </c>
      <c r="B130" s="62" t="s">
        <v>87</v>
      </c>
      <c r="C130" s="161">
        <v>78</v>
      </c>
      <c r="D130" s="90">
        <v>4.4999999999999998E-2</v>
      </c>
      <c r="E130" s="90" t="s">
        <v>367</v>
      </c>
      <c r="F130" s="73">
        <v>36879</v>
      </c>
      <c r="G130" s="73">
        <v>39873</v>
      </c>
      <c r="H130" s="92" t="s">
        <v>454</v>
      </c>
      <c r="I130" s="69">
        <f t="shared" si="75"/>
        <v>172442.24660000001</v>
      </c>
      <c r="J130" s="18">
        <f t="shared" si="76"/>
        <v>33998.713339656017</v>
      </c>
      <c r="K130" s="19">
        <f t="shared" si="77"/>
        <v>0.19716000000000009</v>
      </c>
      <c r="L130" s="20">
        <f t="shared" si="78"/>
        <v>28245.002983743994</v>
      </c>
      <c r="M130" s="131">
        <v>3399.87</v>
      </c>
      <c r="N130" s="128">
        <f t="shared" si="79"/>
        <v>24845.132983743995</v>
      </c>
      <c r="O130" s="21">
        <v>14141.151400000006</v>
      </c>
      <c r="P130" s="22">
        <v>2788.0694100240034</v>
      </c>
      <c r="Q130" s="23">
        <v>2298.169489853999</v>
      </c>
      <c r="R130" s="21">
        <v>10724.961199999989</v>
      </c>
      <c r="S130" s="22">
        <v>2114.5333501920009</v>
      </c>
      <c r="T130" s="23">
        <v>1742.5393522860002</v>
      </c>
      <c r="U130" s="21">
        <v>26826.774799999988</v>
      </c>
      <c r="V130" s="22">
        <v>5289.1669195680042</v>
      </c>
      <c r="W130" s="23">
        <v>4475.7545875319975</v>
      </c>
      <c r="X130" s="21">
        <v>19078.331400000006</v>
      </c>
      <c r="Y130" s="22">
        <v>3761.4838188240055</v>
      </c>
      <c r="Z130" s="23">
        <v>3149.3566403620002</v>
      </c>
      <c r="AA130" s="21">
        <v>11707.94899999999</v>
      </c>
      <c r="AB130" s="22">
        <v>2308.3392248399996</v>
      </c>
      <c r="AC130" s="23">
        <v>1934.2500512959998</v>
      </c>
      <c r="AD130" s="21">
        <v>5165.8735999999953</v>
      </c>
      <c r="AE130" s="22">
        <v>1018.5036389759997</v>
      </c>
      <c r="AF130" s="23">
        <v>816.50335399200003</v>
      </c>
      <c r="AG130" s="21">
        <v>6252.892399999997</v>
      </c>
      <c r="AH130" s="22">
        <v>1232.8202655839996</v>
      </c>
      <c r="AI130" s="23">
        <v>1015.6011867979998</v>
      </c>
      <c r="AJ130" s="21">
        <v>3797.4901999999975</v>
      </c>
      <c r="AK130" s="22">
        <v>748.7131678319995</v>
      </c>
      <c r="AL130" s="23">
        <v>606.96878646800008</v>
      </c>
      <c r="AM130" s="21">
        <v>8639.3134000000027</v>
      </c>
      <c r="AN130" s="22">
        <v>1703.3270299440017</v>
      </c>
      <c r="AO130" s="23">
        <v>1376.7788865739972</v>
      </c>
      <c r="AP130" s="174">
        <v>17183.789000000015</v>
      </c>
      <c r="AQ130" s="14">
        <v>3387.9558392400027</v>
      </c>
      <c r="AR130" s="15">
        <v>2818.5986543480026</v>
      </c>
      <c r="AS130" s="174">
        <v>22773.489000000012</v>
      </c>
      <c r="AT130" s="14">
        <v>4490.0210912399989</v>
      </c>
      <c r="AU130" s="15">
        <v>3691.9210631560022</v>
      </c>
      <c r="AV130" s="174">
        <v>26150.231200000006</v>
      </c>
      <c r="AW130" s="14">
        <v>5155.7795833919999</v>
      </c>
      <c r="AX130" s="15">
        <v>4318.5609310779964</v>
      </c>
    </row>
    <row r="131" spans="1:50" x14ac:dyDescent="0.25">
      <c r="A131" s="7">
        <v>124</v>
      </c>
      <c r="B131" s="62" t="s">
        <v>88</v>
      </c>
      <c r="C131" s="161">
        <v>79</v>
      </c>
      <c r="D131" s="90">
        <v>0.4</v>
      </c>
      <c r="E131" s="90" t="s">
        <v>367</v>
      </c>
      <c r="F131" s="73">
        <v>36868</v>
      </c>
      <c r="G131" s="73">
        <v>39417</v>
      </c>
      <c r="H131" s="92" t="s">
        <v>455</v>
      </c>
      <c r="I131" s="69">
        <f t="shared" si="75"/>
        <v>1140093.7659999996</v>
      </c>
      <c r="J131" s="18">
        <f t="shared" si="76"/>
        <v>205023.06193977996</v>
      </c>
      <c r="K131" s="19">
        <f t="shared" si="77"/>
        <v>0.17983000000000002</v>
      </c>
      <c r="L131" s="20">
        <f t="shared" si="78"/>
        <v>166580.94570315999</v>
      </c>
      <c r="M131" s="131">
        <v>20502.309999999998</v>
      </c>
      <c r="N131" s="128">
        <f t="shared" si="79"/>
        <v>146078.63570315999</v>
      </c>
      <c r="O131" s="21">
        <v>185511.25599999996</v>
      </c>
      <c r="P131" s="22">
        <v>33360.489166479987</v>
      </c>
      <c r="Q131" s="23">
        <v>26846.446149179999</v>
      </c>
      <c r="R131" s="21">
        <v>139520.31799999974</v>
      </c>
      <c r="S131" s="22">
        <v>25089.938785940019</v>
      </c>
      <c r="T131" s="23">
        <v>20188.227290120034</v>
      </c>
      <c r="U131" s="21">
        <v>194962.47800000015</v>
      </c>
      <c r="V131" s="22">
        <v>35060.102418739982</v>
      </c>
      <c r="W131" s="23">
        <v>29130.331317839973</v>
      </c>
      <c r="X131" s="21">
        <v>216338.59000000011</v>
      </c>
      <c r="Y131" s="22">
        <v>38904.168639699936</v>
      </c>
      <c r="Z131" s="23">
        <v>32114.285229040026</v>
      </c>
      <c r="AA131" s="21">
        <v>150109.44200000004</v>
      </c>
      <c r="AB131" s="22">
        <v>26994.180954860025</v>
      </c>
      <c r="AC131" s="23">
        <v>22185.574605339989</v>
      </c>
      <c r="AD131" s="21">
        <v>78608.486000000019</v>
      </c>
      <c r="AE131" s="22">
        <v>14136.164037380018</v>
      </c>
      <c r="AF131" s="23">
        <v>11053.300421580017</v>
      </c>
      <c r="AG131" s="21">
        <v>94433.272000000055</v>
      </c>
      <c r="AH131" s="22">
        <v>16981.935303759983</v>
      </c>
      <c r="AI131" s="23">
        <v>13611.935969960003</v>
      </c>
      <c r="AJ131" s="21">
        <v>60422.163999999982</v>
      </c>
      <c r="AK131" s="22">
        <v>10865.717752120001</v>
      </c>
      <c r="AL131" s="23">
        <v>8598.3219787399976</v>
      </c>
      <c r="AM131" s="21">
        <v>20051.065999999992</v>
      </c>
      <c r="AN131" s="22">
        <v>3605.7831987800009</v>
      </c>
      <c r="AO131" s="23">
        <v>2833.1536002999987</v>
      </c>
      <c r="AP131" s="174">
        <v>136.69399999999999</v>
      </c>
      <c r="AQ131" s="14">
        <v>24.581682019999995</v>
      </c>
      <c r="AR131" s="15">
        <v>19.369141059999997</v>
      </c>
      <c r="AS131" s="174">
        <v>0</v>
      </c>
      <c r="AT131" s="14">
        <v>0</v>
      </c>
      <c r="AU131" s="15">
        <v>0</v>
      </c>
      <c r="AV131" s="174">
        <v>0</v>
      </c>
      <c r="AW131" s="14">
        <v>0</v>
      </c>
      <c r="AX131" s="15">
        <v>0</v>
      </c>
    </row>
    <row r="132" spans="1:50" x14ac:dyDescent="0.25">
      <c r="A132" s="7">
        <v>125</v>
      </c>
      <c r="B132" s="62" t="s">
        <v>89</v>
      </c>
      <c r="C132" s="161">
        <v>81</v>
      </c>
      <c r="D132" s="90">
        <v>0.48</v>
      </c>
      <c r="E132" s="90" t="s">
        <v>367</v>
      </c>
      <c r="F132" s="73">
        <v>37609</v>
      </c>
      <c r="G132" s="73">
        <v>39934</v>
      </c>
      <c r="H132" s="92" t="s">
        <v>456</v>
      </c>
      <c r="I132" s="69">
        <f t="shared" si="75"/>
        <v>1109999.9851999995</v>
      </c>
      <c r="J132" s="18">
        <f t="shared" si="76"/>
        <v>191663.69744448393</v>
      </c>
      <c r="K132" s="19">
        <f t="shared" si="77"/>
        <v>0.17267000000000002</v>
      </c>
      <c r="L132" s="20">
        <f t="shared" si="78"/>
        <v>154114.50143949394</v>
      </c>
      <c r="M132" s="131">
        <v>19166.370000000003</v>
      </c>
      <c r="N132" s="128">
        <f t="shared" si="79"/>
        <v>134948.13143949394</v>
      </c>
      <c r="O132" s="21">
        <v>98131.015200000096</v>
      </c>
      <c r="P132" s="22">
        <v>16944.282394583985</v>
      </c>
      <c r="Q132" s="23">
        <v>13566.078527615984</v>
      </c>
      <c r="R132" s="21">
        <v>73693.349999999933</v>
      </c>
      <c r="S132" s="22">
        <v>12724.6307445</v>
      </c>
      <c r="T132" s="23">
        <v>10246.754373947982</v>
      </c>
      <c r="U132" s="21">
        <v>172137.91440000004</v>
      </c>
      <c r="V132" s="22">
        <v>29723.053679447992</v>
      </c>
      <c r="W132" s="23">
        <v>24476.100919259992</v>
      </c>
      <c r="X132" s="21">
        <v>117795.14760000005</v>
      </c>
      <c r="Y132" s="22">
        <v>20339.688136092009</v>
      </c>
      <c r="Z132" s="23">
        <v>16584.305487504011</v>
      </c>
      <c r="AA132" s="21">
        <v>49608.127200000003</v>
      </c>
      <c r="AB132" s="22">
        <v>8565.8353236239946</v>
      </c>
      <c r="AC132" s="23">
        <v>7009.5831488999947</v>
      </c>
      <c r="AD132" s="21">
        <v>26723.023199999981</v>
      </c>
      <c r="AE132" s="22">
        <v>4614.2644159440024</v>
      </c>
      <c r="AF132" s="23">
        <v>3543.4431646679977</v>
      </c>
      <c r="AG132" s="21">
        <v>42098.266799999998</v>
      </c>
      <c r="AH132" s="22">
        <v>7269.1077283559925</v>
      </c>
      <c r="AI132" s="23">
        <v>5776.8629894399965</v>
      </c>
      <c r="AJ132" s="21">
        <v>42715.110000000044</v>
      </c>
      <c r="AK132" s="22">
        <v>7375.6180436999948</v>
      </c>
      <c r="AL132" s="23">
        <v>5803.5825894240006</v>
      </c>
      <c r="AM132" s="21">
        <v>101842.1987999999</v>
      </c>
      <c r="AN132" s="22">
        <v>17585.092466795992</v>
      </c>
      <c r="AO132" s="23">
        <v>13704.489345624001</v>
      </c>
      <c r="AP132" s="174">
        <v>153544.0667999998</v>
      </c>
      <c r="AQ132" s="14">
        <v>26512.454014355993</v>
      </c>
      <c r="AR132" s="15">
        <v>21344.993021358012</v>
      </c>
      <c r="AS132" s="174">
        <v>156600.11519999977</v>
      </c>
      <c r="AT132" s="14">
        <v>27040.141891584004</v>
      </c>
      <c r="AU132" s="15">
        <v>21560.469855095995</v>
      </c>
      <c r="AV132" s="174">
        <v>75111.649999999834</v>
      </c>
      <c r="AW132" s="14">
        <v>12969.528605499965</v>
      </c>
      <c r="AX132" s="15">
        <v>10497.838016655967</v>
      </c>
    </row>
    <row r="133" spans="1:50" x14ac:dyDescent="0.25">
      <c r="A133" s="16">
        <v>126</v>
      </c>
      <c r="B133" s="62" t="s">
        <v>653</v>
      </c>
      <c r="C133" s="161">
        <v>344</v>
      </c>
      <c r="D133" s="90">
        <v>8.5000000000000006E-2</v>
      </c>
      <c r="E133" s="90" t="s">
        <v>367</v>
      </c>
      <c r="F133" s="73">
        <v>36112</v>
      </c>
      <c r="G133" s="73">
        <v>40118</v>
      </c>
      <c r="H133" s="92" t="s">
        <v>457</v>
      </c>
      <c r="I133" s="69">
        <f t="shared" si="75"/>
        <v>425000.01480000035</v>
      </c>
      <c r="J133" s="18">
        <f t="shared" si="76"/>
        <v>83185.252896804071</v>
      </c>
      <c r="K133" s="19">
        <f t="shared" si="77"/>
        <v>0.19573000000000002</v>
      </c>
      <c r="L133" s="20">
        <f t="shared" si="78"/>
        <v>68484.831241534077</v>
      </c>
      <c r="M133" s="131">
        <v>8318.510000000002</v>
      </c>
      <c r="N133" s="128">
        <f t="shared" si="79"/>
        <v>60166.321241534075</v>
      </c>
      <c r="O133" s="21">
        <v>42653.132399999944</v>
      </c>
      <c r="P133" s="22">
        <v>8348.4976046520078</v>
      </c>
      <c r="Q133" s="23">
        <v>6845.0544285880051</v>
      </c>
      <c r="R133" s="21">
        <v>35463.595999999976</v>
      </c>
      <c r="S133" s="22">
        <v>6941.2896450799917</v>
      </c>
      <c r="T133" s="23">
        <v>5673.2366046320021</v>
      </c>
      <c r="U133" s="21">
        <v>32706.534399999979</v>
      </c>
      <c r="V133" s="22">
        <v>6401.6499781119992</v>
      </c>
      <c r="W133" s="23">
        <v>5366.3935392600051</v>
      </c>
      <c r="X133" s="21">
        <v>42092.087600000013</v>
      </c>
      <c r="Y133" s="22">
        <v>8238.684305948007</v>
      </c>
      <c r="Z133" s="23">
        <v>6914.3443625800073</v>
      </c>
      <c r="AA133" s="21">
        <v>39582.729200000045</v>
      </c>
      <c r="AB133" s="22">
        <v>7747.5275863160077</v>
      </c>
      <c r="AC133" s="23">
        <v>6471.5488898160002</v>
      </c>
      <c r="AD133" s="21">
        <v>26094.750800000034</v>
      </c>
      <c r="AE133" s="22">
        <v>5107.5255740839966</v>
      </c>
      <c r="AF133" s="23">
        <v>4087.177500303992</v>
      </c>
      <c r="AG133" s="21">
        <v>38502.206799999985</v>
      </c>
      <c r="AH133" s="22">
        <v>7536.0369369639911</v>
      </c>
      <c r="AI133" s="23">
        <v>6147.1432378999989</v>
      </c>
      <c r="AJ133" s="21">
        <v>27375.694399999986</v>
      </c>
      <c r="AK133" s="22">
        <v>5358.2446649120002</v>
      </c>
      <c r="AL133" s="23">
        <v>4349.0400236359974</v>
      </c>
      <c r="AM133" s="21">
        <v>32179.554800000002</v>
      </c>
      <c r="AN133" s="22">
        <v>6298.5042610040018</v>
      </c>
      <c r="AO133" s="23">
        <v>5085.9282467999992</v>
      </c>
      <c r="AP133" s="174">
        <v>36403.425199999969</v>
      </c>
      <c r="AQ133" s="14">
        <v>7125.2424143959934</v>
      </c>
      <c r="AR133" s="15">
        <v>5897.6422001539995</v>
      </c>
      <c r="AS133" s="174">
        <v>37322.953200000018</v>
      </c>
      <c r="AT133" s="14">
        <v>7305.2216298359981</v>
      </c>
      <c r="AU133" s="15">
        <v>6001.8426641479991</v>
      </c>
      <c r="AV133" s="174">
        <v>34623.350000000421</v>
      </c>
      <c r="AW133" s="14">
        <v>6776.828295500075</v>
      </c>
      <c r="AX133" s="15">
        <v>5645.4795437160683</v>
      </c>
    </row>
    <row r="134" spans="1:50" x14ac:dyDescent="0.25">
      <c r="A134" s="7">
        <v>127</v>
      </c>
      <c r="B134" s="62" t="s">
        <v>90</v>
      </c>
      <c r="C134" s="161">
        <v>153</v>
      </c>
      <c r="D134" s="90">
        <v>0.09</v>
      </c>
      <c r="E134" s="90" t="s">
        <v>367</v>
      </c>
      <c r="F134" s="73">
        <v>34304</v>
      </c>
      <c r="G134" s="73">
        <v>39753</v>
      </c>
      <c r="H134" s="92" t="s">
        <v>458</v>
      </c>
      <c r="I134" s="69">
        <f t="shared" si="75"/>
        <v>174908.8960000001</v>
      </c>
      <c r="J134" s="18">
        <f t="shared" si="76"/>
        <v>34234.918214079997</v>
      </c>
      <c r="K134" s="19">
        <f t="shared" si="77"/>
        <v>0.19572999999999988</v>
      </c>
      <c r="L134" s="20">
        <f t="shared" si="78"/>
        <v>28457.229216568012</v>
      </c>
      <c r="M134" s="131">
        <v>3423.5000000000005</v>
      </c>
      <c r="N134" s="128">
        <f t="shared" si="79"/>
        <v>25033.729216568012</v>
      </c>
      <c r="O134" s="21">
        <v>30087.251199999995</v>
      </c>
      <c r="P134" s="22">
        <v>5888.9776773760123</v>
      </c>
      <c r="Q134" s="23">
        <v>4837.3090701179999</v>
      </c>
      <c r="R134" s="21">
        <v>19288.153999999999</v>
      </c>
      <c r="S134" s="22">
        <v>3775.2703824199994</v>
      </c>
      <c r="T134" s="23">
        <v>3105.265919874003</v>
      </c>
      <c r="U134" s="21">
        <v>43877.585000000036</v>
      </c>
      <c r="V134" s="22">
        <v>8588.1597120499846</v>
      </c>
      <c r="W134" s="23">
        <v>7249.0034579600087</v>
      </c>
      <c r="X134" s="21">
        <v>38395.264800000077</v>
      </c>
      <c r="Y134" s="22">
        <v>7515.1051793039942</v>
      </c>
      <c r="Z134" s="23">
        <v>6307.6803856660035</v>
      </c>
      <c r="AA134" s="21">
        <v>20339.749800000005</v>
      </c>
      <c r="AB134" s="22">
        <v>3981.0992283540008</v>
      </c>
      <c r="AC134" s="23">
        <v>3336.3054934139964</v>
      </c>
      <c r="AD134" s="21">
        <v>11832.297</v>
      </c>
      <c r="AE134" s="22">
        <v>2315.9354918100044</v>
      </c>
      <c r="AF134" s="23">
        <v>1849.9908037139985</v>
      </c>
      <c r="AG134" s="21">
        <v>11088.594199999989</v>
      </c>
      <c r="AH134" s="22">
        <v>2170.3705427659997</v>
      </c>
      <c r="AI134" s="23">
        <v>1771.6740858219982</v>
      </c>
      <c r="AJ134" s="21">
        <v>0</v>
      </c>
      <c r="AK134" s="22">
        <v>0</v>
      </c>
      <c r="AL134" s="23">
        <v>0</v>
      </c>
      <c r="AM134" s="21">
        <v>0</v>
      </c>
      <c r="AN134" s="22">
        <v>0</v>
      </c>
      <c r="AO134" s="23">
        <v>0</v>
      </c>
      <c r="AP134" s="174">
        <v>0</v>
      </c>
      <c r="AQ134" s="14">
        <v>0</v>
      </c>
      <c r="AR134" s="15">
        <v>0</v>
      </c>
      <c r="AS134" s="174">
        <v>0</v>
      </c>
      <c r="AT134" s="14">
        <v>0</v>
      </c>
      <c r="AU134" s="15">
        <v>0</v>
      </c>
      <c r="AV134" s="174">
        <v>0</v>
      </c>
      <c r="AW134" s="14">
        <v>0</v>
      </c>
      <c r="AX134" s="15">
        <v>0</v>
      </c>
    </row>
    <row r="135" spans="1:50" x14ac:dyDescent="0.25">
      <c r="A135" s="7">
        <v>128</v>
      </c>
      <c r="B135" s="62" t="s">
        <v>91</v>
      </c>
      <c r="C135" s="161">
        <v>84</v>
      </c>
      <c r="D135" s="90">
        <v>0.997</v>
      </c>
      <c r="E135" s="90" t="s">
        <v>367</v>
      </c>
      <c r="F135" s="73">
        <v>37613</v>
      </c>
      <c r="G135" s="73">
        <v>39417</v>
      </c>
      <c r="H135" s="92" t="s">
        <v>459</v>
      </c>
      <c r="I135" s="69">
        <f t="shared" si="75"/>
        <v>4984999.996000004</v>
      </c>
      <c r="J135" s="18">
        <f t="shared" si="76"/>
        <v>719610.45642396051</v>
      </c>
      <c r="K135" s="19">
        <f t="shared" si="77"/>
        <v>0.14435515687088879</v>
      </c>
      <c r="L135" s="20">
        <f t="shared" si="78"/>
        <v>549494.93071102037</v>
      </c>
      <c r="M135" s="131">
        <v>71961.069999999992</v>
      </c>
      <c r="N135" s="128">
        <f t="shared" si="79"/>
        <v>477533.86071102036</v>
      </c>
      <c r="O135" s="21">
        <v>466626.37999999983</v>
      </c>
      <c r="P135" s="22">
        <v>78276.575244999985</v>
      </c>
      <c r="Q135" s="23">
        <v>61922.705165040054</v>
      </c>
      <c r="R135" s="21">
        <v>262344.90799999994</v>
      </c>
      <c r="S135" s="22">
        <v>44008.358316999998</v>
      </c>
      <c r="T135" s="23">
        <v>34479.264955600011</v>
      </c>
      <c r="U135" s="21">
        <v>594921.33600000013</v>
      </c>
      <c r="V135" s="22">
        <v>99798.054113999926</v>
      </c>
      <c r="W135" s="23">
        <v>81725.773770480024</v>
      </c>
      <c r="X135" s="21">
        <v>642534.05200000084</v>
      </c>
      <c r="Y135" s="22">
        <v>107785.08722300004</v>
      </c>
      <c r="Z135" s="23">
        <v>87598.800687520124</v>
      </c>
      <c r="AA135" s="21">
        <v>545569.49600000062</v>
      </c>
      <c r="AB135" s="22">
        <v>91519.282954000199</v>
      </c>
      <c r="AC135" s="23">
        <v>73719.831311640039</v>
      </c>
      <c r="AD135" s="21">
        <v>205534.2680000001</v>
      </c>
      <c r="AE135" s="22">
        <v>34478.373457000038</v>
      </c>
      <c r="AF135" s="23">
        <v>26913.618538560018</v>
      </c>
      <c r="AG135" s="21">
        <v>222747.92399999974</v>
      </c>
      <c r="AH135" s="22">
        <v>37365.964251000056</v>
      </c>
      <c r="AI135" s="23">
        <v>29259.966971760005</v>
      </c>
      <c r="AJ135" s="21">
        <v>269915.40399999992</v>
      </c>
      <c r="AK135" s="22">
        <v>30470.749957559987</v>
      </c>
      <c r="AL135" s="23">
        <v>20468.187447999986</v>
      </c>
      <c r="AM135" s="21">
        <v>523544.39600000042</v>
      </c>
      <c r="AN135" s="22">
        <v>59102.926864439927</v>
      </c>
      <c r="AO135" s="23">
        <v>39344.759583399973</v>
      </c>
      <c r="AP135" s="174">
        <v>639816.13199999998</v>
      </c>
      <c r="AQ135" s="14">
        <v>72228.843141480073</v>
      </c>
      <c r="AR135" s="15">
        <v>50662.732473500037</v>
      </c>
      <c r="AS135" s="174">
        <v>611445.7000000017</v>
      </c>
      <c r="AT135" s="14">
        <v>64576.240899480217</v>
      </c>
      <c r="AU135" s="15">
        <v>43399.289805520129</v>
      </c>
      <c r="AV135" s="174">
        <v>0</v>
      </c>
      <c r="AW135" s="14">
        <v>0</v>
      </c>
      <c r="AX135" s="15">
        <v>0</v>
      </c>
    </row>
    <row r="136" spans="1:50" x14ac:dyDescent="0.25">
      <c r="A136" s="16">
        <v>129</v>
      </c>
      <c r="B136" s="62" t="s">
        <v>92</v>
      </c>
      <c r="C136" s="161">
        <v>85</v>
      </c>
      <c r="D136" s="90">
        <v>3.5000000000000003E-2</v>
      </c>
      <c r="E136" s="90" t="s">
        <v>367</v>
      </c>
      <c r="F136" s="73">
        <v>37618</v>
      </c>
      <c r="G136" s="73">
        <v>40179</v>
      </c>
      <c r="H136" s="92" t="s">
        <v>460</v>
      </c>
      <c r="I136" s="69">
        <f t="shared" si="75"/>
        <v>36904.960499999979</v>
      </c>
      <c r="J136" s="18">
        <f t="shared" si="76"/>
        <v>7276.1820121800019</v>
      </c>
      <c r="K136" s="19">
        <f t="shared" si="77"/>
        <v>0.19716000000000017</v>
      </c>
      <c r="L136" s="20">
        <f t="shared" si="78"/>
        <v>6034.8040265475001</v>
      </c>
      <c r="M136" s="131">
        <v>727.63</v>
      </c>
      <c r="N136" s="128">
        <f t="shared" si="79"/>
        <v>5307.1740265475</v>
      </c>
      <c r="O136" s="21">
        <v>2975.0621999999976</v>
      </c>
      <c r="P136" s="22">
        <v>586.56326335200038</v>
      </c>
      <c r="Q136" s="23">
        <v>481.82439918899979</v>
      </c>
      <c r="R136" s="21">
        <v>2617.9506000000006</v>
      </c>
      <c r="S136" s="22">
        <v>516.15514029600024</v>
      </c>
      <c r="T136" s="23">
        <v>427.49835483900006</v>
      </c>
      <c r="U136" s="21">
        <v>5669.6339999999964</v>
      </c>
      <c r="V136" s="22">
        <v>1117.8250394400018</v>
      </c>
      <c r="W136" s="23">
        <v>946.01167854300047</v>
      </c>
      <c r="X136" s="21">
        <v>3884.2025999999969</v>
      </c>
      <c r="Y136" s="22">
        <v>765.80938461599942</v>
      </c>
      <c r="Z136" s="23">
        <v>639.94247121900014</v>
      </c>
      <c r="AA136" s="21">
        <v>2167.4756999999986</v>
      </c>
      <c r="AB136" s="22">
        <v>427.33950901199989</v>
      </c>
      <c r="AC136" s="23">
        <v>359.07371294100011</v>
      </c>
      <c r="AD136" s="21">
        <v>1120.2329999999999</v>
      </c>
      <c r="AE136" s="22">
        <v>220.86513828000014</v>
      </c>
      <c r="AF136" s="23">
        <v>177.18197853299986</v>
      </c>
      <c r="AG136" s="21">
        <v>613.50480000000016</v>
      </c>
      <c r="AH136" s="22">
        <v>120.95860636800013</v>
      </c>
      <c r="AI136" s="23">
        <v>99.149258751000005</v>
      </c>
      <c r="AJ136" s="21">
        <v>133.52970000000002</v>
      </c>
      <c r="AK136" s="22">
        <v>26.326715652000011</v>
      </c>
      <c r="AL136" s="23">
        <v>21.626846097000008</v>
      </c>
      <c r="AM136" s="21">
        <v>2712.0749999999966</v>
      </c>
      <c r="AN136" s="22">
        <v>534.71270700000116</v>
      </c>
      <c r="AO136" s="23">
        <v>432.2593558590001</v>
      </c>
      <c r="AP136" s="174">
        <v>3630.9413999999983</v>
      </c>
      <c r="AQ136" s="14">
        <v>715.87640642399958</v>
      </c>
      <c r="AR136" s="15">
        <v>590.68940108849927</v>
      </c>
      <c r="AS136" s="174">
        <v>5478.7902000000004</v>
      </c>
      <c r="AT136" s="14">
        <v>1080.1982758320003</v>
      </c>
      <c r="AU136" s="15">
        <v>886.77003070200067</v>
      </c>
      <c r="AV136" s="174">
        <v>5901.5612999999939</v>
      </c>
      <c r="AW136" s="14">
        <v>1163.5518259079993</v>
      </c>
      <c r="AX136" s="15">
        <v>972.77653878599983</v>
      </c>
    </row>
    <row r="137" spans="1:50" x14ac:dyDescent="0.25">
      <c r="A137" s="7">
        <v>130</v>
      </c>
      <c r="B137" s="62" t="s">
        <v>93</v>
      </c>
      <c r="C137" s="161">
        <v>95</v>
      </c>
      <c r="D137" s="90">
        <v>0.13</v>
      </c>
      <c r="E137" s="90" t="s">
        <v>367</v>
      </c>
      <c r="F137" s="73">
        <v>37341</v>
      </c>
      <c r="G137" s="73">
        <v>39417</v>
      </c>
      <c r="H137" s="92" t="s">
        <v>461</v>
      </c>
      <c r="I137" s="69">
        <f t="shared" si="75"/>
        <v>471868.57799999986</v>
      </c>
      <c r="J137" s="18">
        <f t="shared" si="76"/>
        <v>89367.072463439952</v>
      </c>
      <c r="K137" s="19">
        <f t="shared" si="77"/>
        <v>0.18938975093916929</v>
      </c>
      <c r="L137" s="20">
        <f t="shared" si="78"/>
        <v>73532.268087367513</v>
      </c>
      <c r="M137" s="131">
        <v>8936.6999999999989</v>
      </c>
      <c r="N137" s="128">
        <f t="shared" si="79"/>
        <v>64595.568087367516</v>
      </c>
      <c r="O137" s="21">
        <v>32785.837499999958</v>
      </c>
      <c r="P137" s="22">
        <v>6417.1719738749916</v>
      </c>
      <c r="Q137" s="23">
        <v>5264.8565288649979</v>
      </c>
      <c r="R137" s="21">
        <v>45175.627000000022</v>
      </c>
      <c r="S137" s="22">
        <v>8842.2254727099898</v>
      </c>
      <c r="T137" s="23">
        <v>7255.2727509849974</v>
      </c>
      <c r="U137" s="21">
        <v>66422.392500000016</v>
      </c>
      <c r="V137" s="22">
        <v>13000.854884024977</v>
      </c>
      <c r="W137" s="23">
        <v>10963.045497175002</v>
      </c>
      <c r="X137" s="21">
        <v>48528.273499999988</v>
      </c>
      <c r="Y137" s="22">
        <v>9498.4389721550015</v>
      </c>
      <c r="Z137" s="23">
        <v>7991.3329146600017</v>
      </c>
      <c r="AA137" s="21">
        <v>29883.076500000003</v>
      </c>
      <c r="AB137" s="22">
        <v>5849.0145633450038</v>
      </c>
      <c r="AC137" s="23">
        <v>4889.4789859850016</v>
      </c>
      <c r="AD137" s="21">
        <v>9041.2404999999999</v>
      </c>
      <c r="AE137" s="22">
        <v>1769.642003064999</v>
      </c>
      <c r="AF137" s="23">
        <v>1401.6881862700004</v>
      </c>
      <c r="AG137" s="21">
        <v>9040.4995000000017</v>
      </c>
      <c r="AH137" s="22">
        <v>1769.4969671349993</v>
      </c>
      <c r="AI137" s="23">
        <v>1445.6943201049999</v>
      </c>
      <c r="AJ137" s="21">
        <v>5121.4314999999988</v>
      </c>
      <c r="AK137" s="22">
        <v>1002.4177874950001</v>
      </c>
      <c r="AL137" s="23">
        <v>818.77392814999985</v>
      </c>
      <c r="AM137" s="21">
        <v>28785.724499999978</v>
      </c>
      <c r="AN137" s="22">
        <v>5634.2298563849963</v>
      </c>
      <c r="AO137" s="23">
        <v>4544.5712287599963</v>
      </c>
      <c r="AP137" s="174">
        <v>59904.634499999949</v>
      </c>
      <c r="AQ137" s="14">
        <v>11725.134110685016</v>
      </c>
      <c r="AR137" s="15">
        <v>9689.0574439224984</v>
      </c>
      <c r="AS137" s="174">
        <v>67078.48000000001</v>
      </c>
      <c r="AT137" s="14">
        <v>12881.974845474988</v>
      </c>
      <c r="AU137" s="15">
        <v>10549.671520385011</v>
      </c>
      <c r="AV137" s="174">
        <v>70101.360499999922</v>
      </c>
      <c r="AW137" s="14">
        <v>10976.471027089994</v>
      </c>
      <c r="AX137" s="15">
        <v>8718.8247821050118</v>
      </c>
    </row>
    <row r="138" spans="1:50" x14ac:dyDescent="0.25">
      <c r="A138" s="7">
        <v>131</v>
      </c>
      <c r="B138" s="62" t="s">
        <v>94</v>
      </c>
      <c r="C138" s="161">
        <v>98</v>
      </c>
      <c r="D138" s="90">
        <v>0.2</v>
      </c>
      <c r="E138" s="90" t="s">
        <v>367</v>
      </c>
      <c r="F138" s="73">
        <v>36474</v>
      </c>
      <c r="G138" s="73">
        <v>39569</v>
      </c>
      <c r="H138" s="92" t="s">
        <v>462</v>
      </c>
      <c r="I138" s="69">
        <f t="shared" si="75"/>
        <v>296999.99639999971</v>
      </c>
      <c r="J138" s="18">
        <f t="shared" si="76"/>
        <v>56762.639311967941</v>
      </c>
      <c r="K138" s="19">
        <f t="shared" si="77"/>
        <v>0.19111999999999998</v>
      </c>
      <c r="L138" s="20">
        <f t="shared" si="78"/>
        <v>46548.864096671932</v>
      </c>
      <c r="M138" s="131">
        <v>5676.26</v>
      </c>
      <c r="N138" s="128">
        <f t="shared" si="79"/>
        <v>40872.60409667193</v>
      </c>
      <c r="O138" s="21">
        <v>28910.980799999994</v>
      </c>
      <c r="P138" s="22">
        <v>5525.4666504960014</v>
      </c>
      <c r="Q138" s="23">
        <v>4539.0566001680008</v>
      </c>
      <c r="R138" s="21">
        <v>18929.460799999997</v>
      </c>
      <c r="S138" s="22">
        <v>3617.7985480960006</v>
      </c>
      <c r="T138" s="23">
        <v>3005.3539297119996</v>
      </c>
      <c r="U138" s="21">
        <v>34659.540000000023</v>
      </c>
      <c r="V138" s="22">
        <v>6624.1312847999998</v>
      </c>
      <c r="W138" s="23">
        <v>5557.0175483600015</v>
      </c>
      <c r="X138" s="21">
        <v>11426.487200000001</v>
      </c>
      <c r="Y138" s="22">
        <v>2183.8302336639995</v>
      </c>
      <c r="Z138" s="23">
        <v>1831.0038689279997</v>
      </c>
      <c r="AA138" s="21">
        <v>5842.3584000000019</v>
      </c>
      <c r="AB138" s="22">
        <v>1116.591537408</v>
      </c>
      <c r="AC138" s="23">
        <v>929.95294360800006</v>
      </c>
      <c r="AD138" s="21">
        <v>3448.3103999999998</v>
      </c>
      <c r="AE138" s="22">
        <v>659.04108364800015</v>
      </c>
      <c r="AF138" s="23">
        <v>531.67127851199984</v>
      </c>
      <c r="AG138" s="21">
        <v>2645.8656000000001</v>
      </c>
      <c r="AH138" s="22">
        <v>505.67783347199992</v>
      </c>
      <c r="AI138" s="23">
        <v>425.0537270800001</v>
      </c>
      <c r="AJ138" s="21">
        <v>3457.5023999999994</v>
      </c>
      <c r="AK138" s="22">
        <v>660.79785868800002</v>
      </c>
      <c r="AL138" s="23">
        <v>476.89848525600001</v>
      </c>
      <c r="AM138" s="21">
        <v>34610.266400000008</v>
      </c>
      <c r="AN138" s="22">
        <v>6614.7141143679964</v>
      </c>
      <c r="AO138" s="23">
        <v>5257.2250184800023</v>
      </c>
      <c r="AP138" s="174">
        <v>46737.214399999997</v>
      </c>
      <c r="AQ138" s="14">
        <v>8932.4164161280023</v>
      </c>
      <c r="AR138" s="15">
        <v>7355.8805727239924</v>
      </c>
      <c r="AS138" s="174">
        <v>60732.760000000024</v>
      </c>
      <c r="AT138" s="14">
        <v>11607.245091199999</v>
      </c>
      <c r="AU138" s="15">
        <v>9442.4363790159896</v>
      </c>
      <c r="AV138" s="174">
        <v>45599.24999999968</v>
      </c>
      <c r="AW138" s="14">
        <v>8714.9286599999414</v>
      </c>
      <c r="AX138" s="15">
        <v>7197.3137448279458</v>
      </c>
    </row>
    <row r="139" spans="1:50" x14ac:dyDescent="0.25">
      <c r="A139" s="16">
        <v>132</v>
      </c>
      <c r="B139" s="62" t="s">
        <v>95</v>
      </c>
      <c r="C139" s="161">
        <v>99</v>
      </c>
      <c r="D139" s="90">
        <v>1.0999999999999999E-2</v>
      </c>
      <c r="E139" s="90" t="s">
        <v>367</v>
      </c>
      <c r="F139" s="73">
        <v>40996</v>
      </c>
      <c r="G139" s="73">
        <v>40996</v>
      </c>
      <c r="H139" s="92" t="s">
        <v>463</v>
      </c>
      <c r="I139" s="69">
        <f t="shared" si="75"/>
        <v>37089.387599999995</v>
      </c>
      <c r="J139" s="18">
        <f t="shared" si="76"/>
        <v>7312.5436592160013</v>
      </c>
      <c r="K139" s="19">
        <f t="shared" si="77"/>
        <v>0.19716000000000006</v>
      </c>
      <c r="L139" s="20">
        <f t="shared" si="78"/>
        <v>6019.157461144001</v>
      </c>
      <c r="M139" s="131">
        <v>731.25</v>
      </c>
      <c r="N139" s="128">
        <f t="shared" si="79"/>
        <v>5287.907461144001</v>
      </c>
      <c r="O139" s="21">
        <v>2118.5650000000005</v>
      </c>
      <c r="P139" s="22">
        <v>417.69627539999976</v>
      </c>
      <c r="Q139" s="23">
        <v>337.55723688200021</v>
      </c>
      <c r="R139" s="21">
        <v>1697.186799999999</v>
      </c>
      <c r="S139" s="22">
        <v>334.61734948799989</v>
      </c>
      <c r="T139" s="23">
        <v>272.71462605099987</v>
      </c>
      <c r="U139" s="21">
        <v>5000.5212999999994</v>
      </c>
      <c r="V139" s="22">
        <v>985.90277950800112</v>
      </c>
      <c r="W139" s="23">
        <v>837.25387794799974</v>
      </c>
      <c r="X139" s="21">
        <v>3588.8978999999999</v>
      </c>
      <c r="Y139" s="22">
        <v>707.58710996400009</v>
      </c>
      <c r="Z139" s="23">
        <v>589.6105500260004</v>
      </c>
      <c r="AA139" s="21">
        <v>1709.3192000000004</v>
      </c>
      <c r="AB139" s="22">
        <v>337.00937347199988</v>
      </c>
      <c r="AC139" s="23">
        <v>279.62129617899996</v>
      </c>
      <c r="AD139" s="21">
        <v>1087.6065999999994</v>
      </c>
      <c r="AE139" s="22">
        <v>214.43251725600001</v>
      </c>
      <c r="AF139" s="23">
        <v>168.55655000499999</v>
      </c>
      <c r="AG139" s="21">
        <v>2050.8333000000002</v>
      </c>
      <c r="AH139" s="22">
        <v>404.34229342800006</v>
      </c>
      <c r="AI139" s="23">
        <v>327.10852055599992</v>
      </c>
      <c r="AJ139" s="21">
        <v>2116.312300000001</v>
      </c>
      <c r="AK139" s="22">
        <v>417.25213306800049</v>
      </c>
      <c r="AL139" s="23">
        <v>333.0945763769999</v>
      </c>
      <c r="AM139" s="21">
        <v>4476.1066000000037</v>
      </c>
      <c r="AN139" s="22">
        <v>882.50917725599913</v>
      </c>
      <c r="AO139" s="23">
        <v>708.68304216599904</v>
      </c>
      <c r="AP139" s="174">
        <v>4452.1810999999989</v>
      </c>
      <c r="AQ139" s="14">
        <v>877.79202567600055</v>
      </c>
      <c r="AR139" s="15">
        <v>728.7223849010004</v>
      </c>
      <c r="AS139" s="174">
        <v>3930.9372999999955</v>
      </c>
      <c r="AT139" s="14">
        <v>775.02359806799984</v>
      </c>
      <c r="AU139" s="15">
        <v>643.20936906000009</v>
      </c>
      <c r="AV139" s="174">
        <v>4860.9201999999987</v>
      </c>
      <c r="AW139" s="14">
        <v>958.37902663199907</v>
      </c>
      <c r="AX139" s="15">
        <v>793.02543099300044</v>
      </c>
    </row>
    <row r="140" spans="1:50" x14ac:dyDescent="0.25">
      <c r="A140" s="7">
        <v>133</v>
      </c>
      <c r="B140" s="62" t="s">
        <v>96</v>
      </c>
      <c r="C140" s="161">
        <v>347</v>
      </c>
      <c r="D140" s="90">
        <v>0.11799999999999999</v>
      </c>
      <c r="E140" s="90" t="s">
        <v>367</v>
      </c>
      <c r="F140" s="73">
        <v>35217</v>
      </c>
      <c r="G140" s="73">
        <v>39417</v>
      </c>
      <c r="H140" s="92" t="s">
        <v>464</v>
      </c>
      <c r="I140" s="69">
        <f t="shared" si="75"/>
        <v>299800.00500000006</v>
      </c>
      <c r="J140" s="18">
        <f t="shared" si="76"/>
        <v>58606.218162250014</v>
      </c>
      <c r="K140" s="19">
        <f t="shared" si="77"/>
        <v>0.1954843802028956</v>
      </c>
      <c r="L140" s="20">
        <f t="shared" si="78"/>
        <v>48709.730495700045</v>
      </c>
      <c r="M140" s="131">
        <v>5860.62</v>
      </c>
      <c r="N140" s="128">
        <f t="shared" si="79"/>
        <v>42849.110495700043</v>
      </c>
      <c r="O140" s="21">
        <v>63426.681999999979</v>
      </c>
      <c r="P140" s="22">
        <v>12414.504467859999</v>
      </c>
      <c r="Q140" s="23">
        <v>10208.102344189998</v>
      </c>
      <c r="R140" s="21">
        <v>50687.752999999997</v>
      </c>
      <c r="S140" s="22">
        <v>9921.1138946900028</v>
      </c>
      <c r="T140" s="23">
        <v>8126.3715246050006</v>
      </c>
      <c r="U140" s="21">
        <v>72150.092500000072</v>
      </c>
      <c r="V140" s="22">
        <v>14121.937605025001</v>
      </c>
      <c r="W140" s="23">
        <v>11915.265648115019</v>
      </c>
      <c r="X140" s="21">
        <v>53073.397000000004</v>
      </c>
      <c r="Y140" s="22">
        <v>10388.055994810002</v>
      </c>
      <c r="Z140" s="23">
        <v>8725.8230378700064</v>
      </c>
      <c r="AA140" s="21">
        <v>37556.870999999985</v>
      </c>
      <c r="AB140" s="22">
        <v>7351.0063608299988</v>
      </c>
      <c r="AC140" s="23">
        <v>6166.9759686350044</v>
      </c>
      <c r="AD140" s="21">
        <v>10531.206499999998</v>
      </c>
      <c r="AE140" s="22">
        <v>2061.2730482449988</v>
      </c>
      <c r="AF140" s="23">
        <v>1649.0161733900009</v>
      </c>
      <c r="AG140" s="21">
        <v>9045.0329999999994</v>
      </c>
      <c r="AH140" s="22">
        <v>1770.3843090899993</v>
      </c>
      <c r="AI140" s="23">
        <v>1451.3859895850017</v>
      </c>
      <c r="AJ140" s="21">
        <v>3328.9700000000757</v>
      </c>
      <c r="AK140" s="22">
        <v>577.9424817000131</v>
      </c>
      <c r="AL140" s="23">
        <v>466.78980931000996</v>
      </c>
      <c r="AM140" s="21">
        <v>0</v>
      </c>
      <c r="AN140" s="22">
        <v>0</v>
      </c>
      <c r="AO140" s="23">
        <v>0</v>
      </c>
      <c r="AP140" s="174">
        <v>0</v>
      </c>
      <c r="AQ140" s="14">
        <v>0</v>
      </c>
      <c r="AR140" s="15">
        <v>0</v>
      </c>
      <c r="AS140" s="174">
        <v>0</v>
      </c>
      <c r="AT140" s="14">
        <v>0</v>
      </c>
      <c r="AU140" s="15">
        <v>0</v>
      </c>
      <c r="AV140" s="174">
        <v>0</v>
      </c>
      <c r="AW140" s="14">
        <v>0</v>
      </c>
      <c r="AX140" s="15">
        <v>0</v>
      </c>
    </row>
    <row r="141" spans="1:50" x14ac:dyDescent="0.25">
      <c r="A141" s="7">
        <v>134</v>
      </c>
      <c r="B141" s="62" t="s">
        <v>97</v>
      </c>
      <c r="C141" s="161">
        <v>346</v>
      </c>
      <c r="D141" s="90">
        <v>3.6999999999999998E-2</v>
      </c>
      <c r="E141" s="90" t="s">
        <v>367</v>
      </c>
      <c r="F141" s="73">
        <v>36194</v>
      </c>
      <c r="G141" s="73">
        <v>39448</v>
      </c>
      <c r="H141" s="92" t="s">
        <v>465</v>
      </c>
      <c r="I141" s="69">
        <f t="shared" si="75"/>
        <v>71099.982499999969</v>
      </c>
      <c r="J141" s="18">
        <f t="shared" si="76"/>
        <v>14018.072549699995</v>
      </c>
      <c r="K141" s="19">
        <f t="shared" si="77"/>
        <v>0.19716</v>
      </c>
      <c r="L141" s="20">
        <f t="shared" si="78"/>
        <v>11616.145046949992</v>
      </c>
      <c r="M141" s="131">
        <v>1401.81</v>
      </c>
      <c r="N141" s="128">
        <f t="shared" si="79"/>
        <v>10214.335046949993</v>
      </c>
      <c r="O141" s="21">
        <v>8093.9224999999915</v>
      </c>
      <c r="P141" s="22">
        <v>1595.7977601</v>
      </c>
      <c r="Q141" s="23">
        <v>1315.9511662249997</v>
      </c>
      <c r="R141" s="21">
        <v>7071.954999999999</v>
      </c>
      <c r="S141" s="22">
        <v>1394.3066478000003</v>
      </c>
      <c r="T141" s="23">
        <v>1155.1603661000008</v>
      </c>
      <c r="U141" s="21">
        <v>16072.66500000001</v>
      </c>
      <c r="V141" s="22">
        <v>3168.8866314000011</v>
      </c>
      <c r="W141" s="23">
        <v>2672.0996640500016</v>
      </c>
      <c r="X141" s="21">
        <v>10792.275000000007</v>
      </c>
      <c r="Y141" s="22">
        <v>2127.8049389999992</v>
      </c>
      <c r="Z141" s="23">
        <v>1790.0921516749988</v>
      </c>
      <c r="AA141" s="21">
        <v>5937.4299999999948</v>
      </c>
      <c r="AB141" s="22">
        <v>1170.6236987999996</v>
      </c>
      <c r="AC141" s="23">
        <v>983.84855004999963</v>
      </c>
      <c r="AD141" s="21">
        <v>1899.5400000000004</v>
      </c>
      <c r="AE141" s="22">
        <v>374.51330640000003</v>
      </c>
      <c r="AF141" s="23">
        <v>304.73477044999981</v>
      </c>
      <c r="AG141" s="21">
        <v>8473.6550000000025</v>
      </c>
      <c r="AH141" s="22">
        <v>1670.6658197999991</v>
      </c>
      <c r="AI141" s="23">
        <v>1371.9240523249994</v>
      </c>
      <c r="AJ141" s="21">
        <v>6812.5799999999972</v>
      </c>
      <c r="AK141" s="22">
        <v>1343.1682727999996</v>
      </c>
      <c r="AL141" s="23">
        <v>1077.8795941499998</v>
      </c>
      <c r="AM141" s="21">
        <v>5945.9599999999746</v>
      </c>
      <c r="AN141" s="22">
        <v>1172.3054735999954</v>
      </c>
      <c r="AO141" s="23">
        <v>944.4547319249948</v>
      </c>
      <c r="AP141" s="174">
        <v>0</v>
      </c>
      <c r="AQ141" s="14">
        <v>0</v>
      </c>
      <c r="AR141" s="15">
        <v>0</v>
      </c>
      <c r="AS141" s="174">
        <v>0</v>
      </c>
      <c r="AT141" s="14">
        <v>0</v>
      </c>
      <c r="AU141" s="15">
        <v>0</v>
      </c>
      <c r="AV141" s="174">
        <v>0</v>
      </c>
      <c r="AW141" s="14">
        <v>0</v>
      </c>
      <c r="AX141" s="15">
        <v>0</v>
      </c>
    </row>
    <row r="142" spans="1:50" x14ac:dyDescent="0.25">
      <c r="A142" s="16">
        <v>135</v>
      </c>
      <c r="B142" s="62" t="s">
        <v>98</v>
      </c>
      <c r="C142" s="161">
        <v>345</v>
      </c>
      <c r="D142" s="90">
        <v>0.15</v>
      </c>
      <c r="E142" s="90" t="s">
        <v>367</v>
      </c>
      <c r="F142" s="73">
        <v>35226</v>
      </c>
      <c r="G142" s="73">
        <v>39417</v>
      </c>
      <c r="H142" s="92" t="s">
        <v>466</v>
      </c>
      <c r="I142" s="69">
        <f t="shared" si="75"/>
        <v>241678.57260000007</v>
      </c>
      <c r="J142" s="18">
        <f t="shared" si="76"/>
        <v>44418.595704617983</v>
      </c>
      <c r="K142" s="19">
        <f t="shared" si="77"/>
        <v>0.18379203098875788</v>
      </c>
      <c r="L142" s="20">
        <f t="shared" si="78"/>
        <v>36192.827447015996</v>
      </c>
      <c r="M142" s="131">
        <v>4441.8599999999997</v>
      </c>
      <c r="N142" s="128">
        <f t="shared" si="79"/>
        <v>31750.967447015995</v>
      </c>
      <c r="O142" s="21">
        <v>20704.749600000014</v>
      </c>
      <c r="P142" s="22">
        <v>4052.5406392079972</v>
      </c>
      <c r="Q142" s="23">
        <v>3321.0334259160013</v>
      </c>
      <c r="R142" s="21">
        <v>14704.465800000013</v>
      </c>
      <c r="S142" s="22">
        <v>2878.1050910339991</v>
      </c>
      <c r="T142" s="23">
        <v>2353.1510345699999</v>
      </c>
      <c r="U142" s="21">
        <v>35209.578600000037</v>
      </c>
      <c r="V142" s="22">
        <v>6891.5708193780029</v>
      </c>
      <c r="W142" s="23">
        <v>5803.7764817879988</v>
      </c>
      <c r="X142" s="21">
        <v>13959.125400000008</v>
      </c>
      <c r="Y142" s="22">
        <v>2732.2196145419966</v>
      </c>
      <c r="Z142" s="23">
        <v>2300.2427535060001</v>
      </c>
      <c r="AA142" s="21">
        <v>10681.008000000007</v>
      </c>
      <c r="AB142" s="22">
        <v>2090.5936958399993</v>
      </c>
      <c r="AC142" s="23">
        <v>1724.6546410499998</v>
      </c>
      <c r="AD142" s="21">
        <v>2401.3565999999996</v>
      </c>
      <c r="AE142" s="22">
        <v>470.01752731800008</v>
      </c>
      <c r="AF142" s="23">
        <v>351.88409545199971</v>
      </c>
      <c r="AG142" s="21">
        <v>1570.0163999999997</v>
      </c>
      <c r="AH142" s="22">
        <v>307.29930997199989</v>
      </c>
      <c r="AI142" s="23">
        <v>241.91221504200001</v>
      </c>
      <c r="AJ142" s="21">
        <v>1339.3481999999997</v>
      </c>
      <c r="AK142" s="22">
        <v>262.15062318600008</v>
      </c>
      <c r="AL142" s="23">
        <v>210.26328070199997</v>
      </c>
      <c r="AM142" s="21">
        <v>8301.4458000000068</v>
      </c>
      <c r="AN142" s="22">
        <v>1624.8419864339999</v>
      </c>
      <c r="AO142" s="23">
        <v>1310.3727196380014</v>
      </c>
      <c r="AP142" s="174">
        <v>34546.577400000038</v>
      </c>
      <c r="AQ142" s="14">
        <v>6761.8015945019988</v>
      </c>
      <c r="AR142" s="15">
        <v>5575.7320722660061</v>
      </c>
      <c r="AS142" s="174">
        <v>42589.006799999952</v>
      </c>
      <c r="AT142" s="14">
        <v>7630.3496406840013</v>
      </c>
      <c r="AU142" s="15">
        <v>6109.1967125279953</v>
      </c>
      <c r="AV142" s="174">
        <v>55671.894000000044</v>
      </c>
      <c r="AW142" s="14">
        <v>8717.1051625199871</v>
      </c>
      <c r="AX142" s="15">
        <v>6890.6080145579917</v>
      </c>
    </row>
    <row r="143" spans="1:50" x14ac:dyDescent="0.25">
      <c r="A143" s="7">
        <v>136</v>
      </c>
      <c r="B143" s="62" t="s">
        <v>99</v>
      </c>
      <c r="C143" s="161">
        <v>340</v>
      </c>
      <c r="D143" s="90">
        <v>0.01</v>
      </c>
      <c r="E143" s="90" t="s">
        <v>367</v>
      </c>
      <c r="F143" s="73">
        <v>37610</v>
      </c>
      <c r="G143" s="73">
        <v>40644</v>
      </c>
      <c r="H143" s="92" t="s">
        <v>467</v>
      </c>
      <c r="I143" s="69">
        <f t="shared" si="75"/>
        <v>24051.681999999997</v>
      </c>
      <c r="J143" s="18">
        <f t="shared" si="76"/>
        <v>4742.0296231200009</v>
      </c>
      <c r="K143" s="19">
        <f t="shared" si="77"/>
        <v>0.19716000000000006</v>
      </c>
      <c r="L143" s="20">
        <f t="shared" si="78"/>
        <v>3938.6696983999996</v>
      </c>
      <c r="M143" s="131">
        <v>474.21000000000004</v>
      </c>
      <c r="N143" s="128">
        <f t="shared" si="79"/>
        <v>3464.4596983999995</v>
      </c>
      <c r="O143" s="21">
        <v>2749.4740000000002</v>
      </c>
      <c r="P143" s="22">
        <v>542.08629384000085</v>
      </c>
      <c r="Q143" s="23">
        <v>445.06215953999993</v>
      </c>
      <c r="R143" s="21">
        <v>2004.0119999999999</v>
      </c>
      <c r="S143" s="22">
        <v>395.11100591999974</v>
      </c>
      <c r="T143" s="23">
        <v>325.40964272000025</v>
      </c>
      <c r="U143" s="21">
        <v>3345.5139999999997</v>
      </c>
      <c r="V143" s="22">
        <v>659.60154024000042</v>
      </c>
      <c r="W143" s="23">
        <v>557.0280706399999</v>
      </c>
      <c r="X143" s="21">
        <v>2143.8600000000024</v>
      </c>
      <c r="Y143" s="22">
        <v>422.68343759999999</v>
      </c>
      <c r="Z143" s="23">
        <v>355.79914762000016</v>
      </c>
      <c r="AA143" s="21">
        <v>1317.0799999999995</v>
      </c>
      <c r="AB143" s="22">
        <v>259.67549279999992</v>
      </c>
      <c r="AC143" s="23">
        <v>220.14209545999987</v>
      </c>
      <c r="AD143" s="21">
        <v>465.74599999999987</v>
      </c>
      <c r="AE143" s="22">
        <v>91.826481360000002</v>
      </c>
      <c r="AF143" s="23">
        <v>74.305177020000031</v>
      </c>
      <c r="AG143" s="21">
        <v>785.89000000000055</v>
      </c>
      <c r="AH143" s="22">
        <v>154.94607240000008</v>
      </c>
      <c r="AI143" s="23">
        <v>128.23966726</v>
      </c>
      <c r="AJ143" s="21">
        <v>387.17600000000004</v>
      </c>
      <c r="AK143" s="22">
        <v>76.335620159999962</v>
      </c>
      <c r="AL143" s="23">
        <v>62.262728240000001</v>
      </c>
      <c r="AM143" s="21">
        <v>1732.3680000000015</v>
      </c>
      <c r="AN143" s="22">
        <v>341.5536748799999</v>
      </c>
      <c r="AO143" s="23">
        <v>276.81163708000014</v>
      </c>
      <c r="AP143" s="174">
        <v>2627.8919999999998</v>
      </c>
      <c r="AQ143" s="14">
        <v>518.11518672000011</v>
      </c>
      <c r="AR143" s="15">
        <v>430.7301524599992</v>
      </c>
      <c r="AS143" s="174">
        <v>3184.7899999999954</v>
      </c>
      <c r="AT143" s="14">
        <v>627.91319639999995</v>
      </c>
      <c r="AU143" s="15">
        <v>517.17628305999995</v>
      </c>
      <c r="AV143" s="174">
        <v>3307.880000000001</v>
      </c>
      <c r="AW143" s="14">
        <v>652.1816208000007</v>
      </c>
      <c r="AX143" s="15">
        <v>545.70293730000014</v>
      </c>
    </row>
    <row r="144" spans="1:50" x14ac:dyDescent="0.25">
      <c r="A144" s="7">
        <v>137</v>
      </c>
      <c r="B144" s="62" t="s">
        <v>100</v>
      </c>
      <c r="C144" s="161">
        <v>100</v>
      </c>
      <c r="D144" s="90">
        <v>0.03</v>
      </c>
      <c r="E144" s="90" t="s">
        <v>367</v>
      </c>
      <c r="F144" s="73">
        <v>37617</v>
      </c>
      <c r="G144" s="73">
        <v>39934</v>
      </c>
      <c r="H144" s="92" t="s">
        <v>468</v>
      </c>
      <c r="I144" s="69">
        <f t="shared" si="75"/>
        <v>68546.803599999985</v>
      </c>
      <c r="J144" s="18">
        <f t="shared" si="76"/>
        <v>13514.687797776001</v>
      </c>
      <c r="K144" s="19">
        <f t="shared" si="77"/>
        <v>0.19716000000000006</v>
      </c>
      <c r="L144" s="20">
        <f t="shared" si="78"/>
        <v>11222.756831320003</v>
      </c>
      <c r="M144" s="131">
        <v>1351.48</v>
      </c>
      <c r="N144" s="128">
        <f t="shared" si="79"/>
        <v>9871.2768313200031</v>
      </c>
      <c r="O144" s="21">
        <v>7223.0204999999987</v>
      </c>
      <c r="P144" s="22">
        <v>1424.0907217799995</v>
      </c>
      <c r="Q144" s="23">
        <v>1170.6521953049999</v>
      </c>
      <c r="R144" s="21">
        <v>4195.5133000000014</v>
      </c>
      <c r="S144" s="22">
        <v>827.18740222800022</v>
      </c>
      <c r="T144" s="23">
        <v>682.32357330300022</v>
      </c>
      <c r="U144" s="21">
        <v>11363.727900000004</v>
      </c>
      <c r="V144" s="22">
        <v>2240.4725927640006</v>
      </c>
      <c r="W144" s="23">
        <v>1890.0692484430003</v>
      </c>
      <c r="X144" s="21">
        <v>10790.878099999993</v>
      </c>
      <c r="Y144" s="22">
        <v>2127.5295261960005</v>
      </c>
      <c r="Z144" s="23">
        <v>1786.5509275070001</v>
      </c>
      <c r="AA144" s="21">
        <v>6314.7450999999992</v>
      </c>
      <c r="AB144" s="22">
        <v>1245.0151439160002</v>
      </c>
      <c r="AC144" s="23">
        <v>1047.8354988130006</v>
      </c>
      <c r="AD144" s="21">
        <v>1723.4507999999996</v>
      </c>
      <c r="AE144" s="22">
        <v>339.79555972800023</v>
      </c>
      <c r="AF144" s="23">
        <v>272.77183012500012</v>
      </c>
      <c r="AG144" s="21">
        <v>2850.7664999999988</v>
      </c>
      <c r="AH144" s="22">
        <v>562.05712313999993</v>
      </c>
      <c r="AI144" s="23">
        <v>457.70522811400025</v>
      </c>
      <c r="AJ144" s="21">
        <v>688.01829999999995</v>
      </c>
      <c r="AK144" s="22">
        <v>135.64968802799996</v>
      </c>
      <c r="AL144" s="23">
        <v>110.19241776699997</v>
      </c>
      <c r="AM144" s="21">
        <v>2828.4478000000004</v>
      </c>
      <c r="AN144" s="22">
        <v>557.65676824799959</v>
      </c>
      <c r="AO144" s="23">
        <v>446.86049181800007</v>
      </c>
      <c r="AP144" s="174">
        <v>4906.1317999999928</v>
      </c>
      <c r="AQ144" s="14">
        <v>967.29294568800003</v>
      </c>
      <c r="AR144" s="15">
        <v>796.76428198400083</v>
      </c>
      <c r="AS144" s="174">
        <v>8662.537599999996</v>
      </c>
      <c r="AT144" s="14">
        <v>1707.9059132159996</v>
      </c>
      <c r="AU144" s="15">
        <v>1410.5646532290007</v>
      </c>
      <c r="AV144" s="174">
        <v>6999.565899999996</v>
      </c>
      <c r="AW144" s="14">
        <v>1380.0344128440004</v>
      </c>
      <c r="AX144" s="15">
        <v>1150.4664849120004</v>
      </c>
    </row>
    <row r="145" spans="1:50" x14ac:dyDescent="0.25">
      <c r="A145" s="16">
        <v>138</v>
      </c>
      <c r="B145" s="62" t="s">
        <v>101</v>
      </c>
      <c r="C145" s="161">
        <v>102</v>
      </c>
      <c r="D145" s="90">
        <v>0.3</v>
      </c>
      <c r="E145" s="90" t="s">
        <v>367</v>
      </c>
      <c r="F145" s="73">
        <v>37575</v>
      </c>
      <c r="G145" s="73">
        <v>39508</v>
      </c>
      <c r="H145" s="92" t="s">
        <v>469</v>
      </c>
      <c r="I145" s="69">
        <f t="shared" si="75"/>
        <v>726694.28970623983</v>
      </c>
      <c r="J145" s="18">
        <f t="shared" si="76"/>
        <v>130681.43411787308</v>
      </c>
      <c r="K145" s="19">
        <f t="shared" si="77"/>
        <v>0.17982999999999996</v>
      </c>
      <c r="L145" s="20">
        <f t="shared" si="78"/>
        <v>105579.97934904619</v>
      </c>
      <c r="M145" s="135">
        <v>13068.140000000001</v>
      </c>
      <c r="N145" s="128">
        <f t="shared" si="79"/>
        <v>92511.839349046189</v>
      </c>
      <c r="O145" s="21">
        <v>65483.692241279976</v>
      </c>
      <c r="P145" s="22">
        <v>11775.932375749375</v>
      </c>
      <c r="Q145" s="23">
        <v>9530.4661106599906</v>
      </c>
      <c r="R145" s="21">
        <v>47119.521805439945</v>
      </c>
      <c r="S145" s="22">
        <v>8473.5036062722829</v>
      </c>
      <c r="T145" s="23">
        <v>6809.4891562148687</v>
      </c>
      <c r="U145" s="21">
        <v>12643.659928319998</v>
      </c>
      <c r="V145" s="22">
        <v>2273.7093649097851</v>
      </c>
      <c r="W145" s="23">
        <v>1876.1904133903872</v>
      </c>
      <c r="X145" s="21">
        <v>64831.270358400034</v>
      </c>
      <c r="Y145" s="22">
        <v>11658.607348551064</v>
      </c>
      <c r="Z145" s="23">
        <v>9586.3600778227301</v>
      </c>
      <c r="AA145" s="21">
        <v>43337.892831359983</v>
      </c>
      <c r="AB145" s="22">
        <v>7793.4532678634723</v>
      </c>
      <c r="AC145" s="23">
        <v>6394.3143927907149</v>
      </c>
      <c r="AD145" s="21">
        <v>20513.697208320002</v>
      </c>
      <c r="AE145" s="22">
        <v>3688.9781689721881</v>
      </c>
      <c r="AF145" s="23">
        <v>2838.2883388291962</v>
      </c>
      <c r="AG145" s="21">
        <v>60701.063495039991</v>
      </c>
      <c r="AH145" s="22">
        <v>10915.872248313035</v>
      </c>
      <c r="AI145" s="23">
        <v>8854.4830176511186</v>
      </c>
      <c r="AJ145" s="21">
        <v>56541.969325440055</v>
      </c>
      <c r="AK145" s="22">
        <v>10167.942343793875</v>
      </c>
      <c r="AL145" s="23">
        <v>7913.0190946114717</v>
      </c>
      <c r="AM145" s="21">
        <v>57182.406224639992</v>
      </c>
      <c r="AN145" s="22">
        <v>10283.11211137702</v>
      </c>
      <c r="AO145" s="23">
        <v>8164.7273335797236</v>
      </c>
      <c r="AP145" s="174">
        <v>90026.729663999839</v>
      </c>
      <c r="AQ145" s="14">
        <v>16189.506795477118</v>
      </c>
      <c r="AR145" s="15">
        <v>13177.737306304749</v>
      </c>
      <c r="AS145" s="174">
        <v>104468.02886400008</v>
      </c>
      <c r="AT145" s="14">
        <v>18786.485630613104</v>
      </c>
      <c r="AU145" s="15">
        <v>15126.127079580676</v>
      </c>
      <c r="AV145" s="174">
        <v>103844.35775999997</v>
      </c>
      <c r="AW145" s="14">
        <v>18674.330855980781</v>
      </c>
      <c r="AX145" s="15">
        <v>15308.777027610577</v>
      </c>
    </row>
    <row r="146" spans="1:50" x14ac:dyDescent="0.25">
      <c r="A146" s="7">
        <v>139</v>
      </c>
      <c r="B146" s="62" t="s">
        <v>102</v>
      </c>
      <c r="C146" s="161">
        <v>103</v>
      </c>
      <c r="D146" s="90">
        <v>0.35499999999999998</v>
      </c>
      <c r="E146" s="90" t="s">
        <v>367</v>
      </c>
      <c r="F146" s="73">
        <v>35531</v>
      </c>
      <c r="G146" s="73">
        <v>39417</v>
      </c>
      <c r="H146" s="92" t="s">
        <v>622</v>
      </c>
      <c r="I146" s="69">
        <f t="shared" si="75"/>
        <v>1649999.9964000003</v>
      </c>
      <c r="J146" s="18">
        <f t="shared" si="76"/>
        <v>293863.90282029618</v>
      </c>
      <c r="K146" s="19">
        <f t="shared" si="77"/>
        <v>0.17809933543118409</v>
      </c>
      <c r="L146" s="20">
        <f t="shared" si="78"/>
        <v>237508.23582079602</v>
      </c>
      <c r="M146" s="135">
        <v>29386.42</v>
      </c>
      <c r="N146" s="128">
        <f t="shared" si="79"/>
        <v>208121.81582079601</v>
      </c>
      <c r="O146" s="21">
        <v>129423.04480000002</v>
      </c>
      <c r="P146" s="22">
        <v>23274.146146383984</v>
      </c>
      <c r="Q146" s="23">
        <v>18773.174541103996</v>
      </c>
      <c r="R146" s="21">
        <v>107285.49599999987</v>
      </c>
      <c r="S146" s="22">
        <v>19293.15074568001</v>
      </c>
      <c r="T146" s="23">
        <v>15612.675695199989</v>
      </c>
      <c r="U146" s="21">
        <v>227018.04960000003</v>
      </c>
      <c r="V146" s="22">
        <v>40824.655859568011</v>
      </c>
      <c r="W146" s="23">
        <v>33849.227617087992</v>
      </c>
      <c r="X146" s="21">
        <v>215965.85920000006</v>
      </c>
      <c r="Y146" s="22">
        <v>38837.140459936003</v>
      </c>
      <c r="Z146" s="23">
        <v>32049.522662095987</v>
      </c>
      <c r="AA146" s="21">
        <v>106372.94560000001</v>
      </c>
      <c r="AB146" s="22">
        <v>19129.046807248014</v>
      </c>
      <c r="AC146" s="23">
        <v>15762.574667039995</v>
      </c>
      <c r="AD146" s="21">
        <v>49810.628799999999</v>
      </c>
      <c r="AE146" s="22">
        <v>8957.4453771040044</v>
      </c>
      <c r="AF146" s="23">
        <v>6983.4651917919982</v>
      </c>
      <c r="AG146" s="21">
        <v>104134.75040000003</v>
      </c>
      <c r="AH146" s="22">
        <v>18726.552164432003</v>
      </c>
      <c r="AI146" s="23">
        <v>15041.339601407994</v>
      </c>
      <c r="AJ146" s="21">
        <v>117290.18399999994</v>
      </c>
      <c r="AK146" s="22">
        <v>21092.293788719999</v>
      </c>
      <c r="AL146" s="23">
        <v>16594.122218752011</v>
      </c>
      <c r="AM146" s="21">
        <v>199232.15840000013</v>
      </c>
      <c r="AN146" s="22">
        <v>35827.91904507202</v>
      </c>
      <c r="AO146" s="23">
        <v>28270.095754847996</v>
      </c>
      <c r="AP146" s="174">
        <v>207793.92960000009</v>
      </c>
      <c r="AQ146" s="14">
        <v>37367.58235996803</v>
      </c>
      <c r="AR146" s="15">
        <v>30343.89344359198</v>
      </c>
      <c r="AS146" s="174">
        <v>185672.95000000024</v>
      </c>
      <c r="AT146" s="14">
        <v>30533.970066184036</v>
      </c>
      <c r="AU146" s="15">
        <v>24228.144427876046</v>
      </c>
      <c r="AV146" s="174">
        <v>0</v>
      </c>
      <c r="AW146" s="14">
        <v>0</v>
      </c>
      <c r="AX146" s="15">
        <v>0</v>
      </c>
    </row>
    <row r="147" spans="1:50" x14ac:dyDescent="0.25">
      <c r="A147" s="7">
        <v>140</v>
      </c>
      <c r="B147" s="62" t="s">
        <v>103</v>
      </c>
      <c r="C147" s="161">
        <v>109</v>
      </c>
      <c r="D147" s="90">
        <v>0.06</v>
      </c>
      <c r="E147" s="90" t="s">
        <v>367</v>
      </c>
      <c r="F147" s="73">
        <v>33970</v>
      </c>
      <c r="G147" s="73">
        <v>40026</v>
      </c>
      <c r="H147" s="92" t="s">
        <v>470</v>
      </c>
      <c r="I147" s="69">
        <f t="shared" si="75"/>
        <v>123995.4768</v>
      </c>
      <c r="J147" s="18">
        <f t="shared" si="76"/>
        <v>24446.948205887998</v>
      </c>
      <c r="K147" s="19">
        <f t="shared" si="77"/>
        <v>0.19715999999999997</v>
      </c>
      <c r="L147" s="20">
        <f t="shared" si="78"/>
        <v>20268.468510371993</v>
      </c>
      <c r="M147" s="135">
        <v>2444.7000000000003</v>
      </c>
      <c r="N147" s="128">
        <f t="shared" si="79"/>
        <v>17823.768510371992</v>
      </c>
      <c r="O147" s="21">
        <v>11501.462999999991</v>
      </c>
      <c r="P147" s="22">
        <v>2267.6284450799999</v>
      </c>
      <c r="Q147" s="23">
        <v>1868.7878879790001</v>
      </c>
      <c r="R147" s="21">
        <v>7031.7129000000114</v>
      </c>
      <c r="S147" s="22">
        <v>1386.3725153640012</v>
      </c>
      <c r="T147" s="23">
        <v>1136.717407521</v>
      </c>
      <c r="U147" s="21">
        <v>18071.571299999978</v>
      </c>
      <c r="V147" s="22">
        <v>3562.990997508</v>
      </c>
      <c r="W147" s="23">
        <v>3013.0438849139969</v>
      </c>
      <c r="X147" s="21">
        <v>12337.369200000016</v>
      </c>
      <c r="Y147" s="22">
        <v>2432.4357114719996</v>
      </c>
      <c r="Z147" s="23">
        <v>2043.485209331998</v>
      </c>
      <c r="AA147" s="21">
        <v>6469.1205000000045</v>
      </c>
      <c r="AB147" s="22">
        <v>1275.4517977799994</v>
      </c>
      <c r="AC147" s="23">
        <v>1067.8309929690004</v>
      </c>
      <c r="AD147" s="21">
        <v>3864.6162000000013</v>
      </c>
      <c r="AE147" s="22">
        <v>761.94772999200006</v>
      </c>
      <c r="AF147" s="23">
        <v>609.19653159900031</v>
      </c>
      <c r="AG147" s="21">
        <v>3451.1441999999979</v>
      </c>
      <c r="AH147" s="22">
        <v>680.42759047200025</v>
      </c>
      <c r="AI147" s="23">
        <v>562.98767000400017</v>
      </c>
      <c r="AJ147" s="21">
        <v>2856.6830999999979</v>
      </c>
      <c r="AK147" s="22">
        <v>563.2236399960002</v>
      </c>
      <c r="AL147" s="23">
        <v>456.07475535900005</v>
      </c>
      <c r="AM147" s="21">
        <v>8856.7247999999963</v>
      </c>
      <c r="AN147" s="22">
        <v>1746.1918615680011</v>
      </c>
      <c r="AO147" s="23">
        <v>1404.177278484</v>
      </c>
      <c r="AP147" s="174">
        <v>14606.457900000016</v>
      </c>
      <c r="AQ147" s="14">
        <v>2879.8092395640019</v>
      </c>
      <c r="AR147" s="15">
        <v>2387.2385156639998</v>
      </c>
      <c r="AS147" s="174">
        <v>17653.169100000006</v>
      </c>
      <c r="AT147" s="14">
        <v>3480.4988197559965</v>
      </c>
      <c r="AU147" s="15">
        <v>2865.7669949579977</v>
      </c>
      <c r="AV147" s="174">
        <v>17295.444599999984</v>
      </c>
      <c r="AW147" s="14">
        <v>3409.9698573360006</v>
      </c>
      <c r="AX147" s="15">
        <v>2853.1613815890014</v>
      </c>
    </row>
    <row r="148" spans="1:50" x14ac:dyDescent="0.25">
      <c r="A148" s="16">
        <v>141</v>
      </c>
      <c r="B148" s="62" t="s">
        <v>104</v>
      </c>
      <c r="C148" s="161">
        <v>108</v>
      </c>
      <c r="D148" s="90">
        <v>0.13800000000000001</v>
      </c>
      <c r="E148" s="90" t="s">
        <v>367</v>
      </c>
      <c r="F148" s="73">
        <v>36921</v>
      </c>
      <c r="G148" s="73">
        <v>39539</v>
      </c>
      <c r="H148" s="92" t="s">
        <v>471</v>
      </c>
      <c r="I148" s="69">
        <f t="shared" si="75"/>
        <v>601715.94094079989</v>
      </c>
      <c r="J148" s="18">
        <f t="shared" si="76"/>
        <v>117195.09257868351</v>
      </c>
      <c r="K148" s="19">
        <f t="shared" si="77"/>
        <v>0.19476813659855124</v>
      </c>
      <c r="L148" s="20">
        <f t="shared" si="78"/>
        <v>96676.479068565284</v>
      </c>
      <c r="M148" s="135">
        <v>11719.51</v>
      </c>
      <c r="N148" s="128">
        <f t="shared" si="79"/>
        <v>84956.969068565289</v>
      </c>
      <c r="O148" s="21">
        <v>39266.217421200025</v>
      </c>
      <c r="P148" s="22">
        <v>7685.5767358514759</v>
      </c>
      <c r="Q148" s="23">
        <v>6316.9030517163401</v>
      </c>
      <c r="R148" s="21">
        <v>28122.310818000016</v>
      </c>
      <c r="S148" s="22">
        <v>5504.3798964071439</v>
      </c>
      <c r="T148" s="23">
        <v>4542.579359184635</v>
      </c>
      <c r="U148" s="21">
        <v>64505.16024120005</v>
      </c>
      <c r="V148" s="22">
        <v>12625.595014010078</v>
      </c>
      <c r="W148" s="23">
        <v>10641.932631399641</v>
      </c>
      <c r="X148" s="21">
        <v>68834.736885599952</v>
      </c>
      <c r="Y148" s="22">
        <v>13473.023050618485</v>
      </c>
      <c r="Z148" s="23">
        <v>11332.832333110093</v>
      </c>
      <c r="AA148" s="21">
        <v>43577.775460799989</v>
      </c>
      <c r="AB148" s="22">
        <v>8529.4779909423942</v>
      </c>
      <c r="AC148" s="23">
        <v>7143.7440982541748</v>
      </c>
      <c r="AD148" s="21">
        <v>36364.042562399991</v>
      </c>
      <c r="AE148" s="22">
        <v>7117.5340507385536</v>
      </c>
      <c r="AF148" s="23">
        <v>5710.4253516469289</v>
      </c>
      <c r="AG148" s="21">
        <v>51851.02701239998</v>
      </c>
      <c r="AH148" s="22">
        <v>10148.801517137055</v>
      </c>
      <c r="AI148" s="23">
        <v>8265.4780032026883</v>
      </c>
      <c r="AJ148" s="21">
        <v>29024.330126400015</v>
      </c>
      <c r="AK148" s="22">
        <v>5618.529825868517</v>
      </c>
      <c r="AL148" s="23">
        <v>4499.9954420432723</v>
      </c>
      <c r="AM148" s="21">
        <v>51413.616223199962</v>
      </c>
      <c r="AN148" s="22">
        <v>9952.64782848705</v>
      </c>
      <c r="AO148" s="23">
        <v>8026.032590627442</v>
      </c>
      <c r="AP148" s="174">
        <v>54555.414530400019</v>
      </c>
      <c r="AQ148" s="14">
        <v>10560.837144794832</v>
      </c>
      <c r="AR148" s="15">
        <v>8720.9600987874928</v>
      </c>
      <c r="AS148" s="174">
        <v>65305.481774399952</v>
      </c>
      <c r="AT148" s="14">
        <v>12641.83516188835</v>
      </c>
      <c r="AU148" s="15">
        <v>10365.321071316961</v>
      </c>
      <c r="AV148" s="174">
        <v>68895.827884800005</v>
      </c>
      <c r="AW148" s="14">
        <v>13336.854361939577</v>
      </c>
      <c r="AX148" s="15">
        <v>11110.275037275618</v>
      </c>
    </row>
    <row r="149" spans="1:50" x14ac:dyDescent="0.25">
      <c r="A149" s="7">
        <v>142</v>
      </c>
      <c r="B149" s="62" t="s">
        <v>105</v>
      </c>
      <c r="C149" s="161">
        <v>111</v>
      </c>
      <c r="D149" s="90">
        <v>0.04</v>
      </c>
      <c r="E149" s="90" t="s">
        <v>367</v>
      </c>
      <c r="F149" s="73">
        <v>36504</v>
      </c>
      <c r="G149" s="73">
        <v>39934</v>
      </c>
      <c r="H149" s="92" t="s">
        <v>472</v>
      </c>
      <c r="I149" s="69">
        <f t="shared" si="75"/>
        <v>132205.67499999996</v>
      </c>
      <c r="J149" s="18">
        <f t="shared" si="76"/>
        <v>26065.670883000003</v>
      </c>
      <c r="K149" s="19">
        <f t="shared" si="77"/>
        <v>0.19716000000000009</v>
      </c>
      <c r="L149" s="20">
        <f t="shared" si="78"/>
        <v>21652.834203124999</v>
      </c>
      <c r="M149" s="135">
        <v>2606.58</v>
      </c>
      <c r="N149" s="128">
        <f t="shared" si="79"/>
        <v>19046.254203124998</v>
      </c>
      <c r="O149" s="21">
        <v>21797.40000000002</v>
      </c>
      <c r="P149" s="22">
        <v>4297.5753839999988</v>
      </c>
      <c r="Q149" s="23">
        <v>3531.0633500000013</v>
      </c>
      <c r="R149" s="21">
        <v>10529.525</v>
      </c>
      <c r="S149" s="22">
        <v>2076.0011490000006</v>
      </c>
      <c r="T149" s="23">
        <v>1715.0487669999993</v>
      </c>
      <c r="U149" s="21">
        <v>22085.499999999996</v>
      </c>
      <c r="V149" s="22">
        <v>4354.3771799999995</v>
      </c>
      <c r="W149" s="23">
        <v>3683.6824605000033</v>
      </c>
      <c r="X149" s="21">
        <v>11408.19999999999</v>
      </c>
      <c r="Y149" s="22">
        <v>2249.2407119999993</v>
      </c>
      <c r="Z149" s="23">
        <v>1890.1280632500004</v>
      </c>
      <c r="AA149" s="21">
        <v>5875.4250000000038</v>
      </c>
      <c r="AB149" s="22">
        <v>1158.3987929999994</v>
      </c>
      <c r="AC149" s="23">
        <v>980.38668974999985</v>
      </c>
      <c r="AD149" s="21">
        <v>0</v>
      </c>
      <c r="AE149" s="22">
        <v>0</v>
      </c>
      <c r="AF149" s="23">
        <v>0</v>
      </c>
      <c r="AG149" s="21">
        <v>1245.45</v>
      </c>
      <c r="AH149" s="22">
        <v>245.55292200000002</v>
      </c>
      <c r="AI149" s="23">
        <v>202.54876725000005</v>
      </c>
      <c r="AJ149" s="21">
        <v>82.375</v>
      </c>
      <c r="AK149" s="22">
        <v>16.241054999999999</v>
      </c>
      <c r="AL149" s="23">
        <v>13.765827000000002</v>
      </c>
      <c r="AM149" s="21">
        <v>11303.950000000003</v>
      </c>
      <c r="AN149" s="22">
        <v>2228.6867820000002</v>
      </c>
      <c r="AO149" s="23">
        <v>1804.8287375000009</v>
      </c>
      <c r="AP149" s="174">
        <v>16701.899999999991</v>
      </c>
      <c r="AQ149" s="14">
        <v>3292.9466039999993</v>
      </c>
      <c r="AR149" s="15">
        <v>2729.8089403749977</v>
      </c>
      <c r="AS149" s="174">
        <v>15811.899999999981</v>
      </c>
      <c r="AT149" s="14">
        <v>3117.4742040000019</v>
      </c>
      <c r="AU149" s="15">
        <v>2569.2140069999987</v>
      </c>
      <c r="AV149" s="174">
        <v>15364.049999999985</v>
      </c>
      <c r="AW149" s="14">
        <v>3029.1760979999985</v>
      </c>
      <c r="AX149" s="15">
        <v>2532.3585934999992</v>
      </c>
    </row>
    <row r="150" spans="1:50" x14ac:dyDescent="0.25">
      <c r="A150" s="7">
        <v>143</v>
      </c>
      <c r="B150" s="62" t="s">
        <v>106</v>
      </c>
      <c r="C150" s="161">
        <v>350</v>
      </c>
      <c r="D150" s="90">
        <v>0.14499999999999999</v>
      </c>
      <c r="E150" s="90" t="s">
        <v>367</v>
      </c>
      <c r="F150" s="73">
        <v>36902</v>
      </c>
      <c r="G150" s="73">
        <v>39448</v>
      </c>
      <c r="H150" s="92" t="s">
        <v>473</v>
      </c>
      <c r="I150" s="69">
        <f t="shared" si="75"/>
        <v>399696.2</v>
      </c>
      <c r="J150" s="18">
        <f t="shared" si="76"/>
        <v>75856.124392000012</v>
      </c>
      <c r="K150" s="19">
        <f t="shared" si="77"/>
        <v>0.18978445227150023</v>
      </c>
      <c r="L150" s="20">
        <f t="shared" si="78"/>
        <v>62405.163995499999</v>
      </c>
      <c r="M150" s="135">
        <v>7585.6200000000008</v>
      </c>
      <c r="N150" s="128">
        <f t="shared" si="79"/>
        <v>54819.543995499997</v>
      </c>
      <c r="O150" s="21">
        <v>39627.924999999937</v>
      </c>
      <c r="P150" s="22">
        <v>7756.3737602500014</v>
      </c>
      <c r="Q150" s="23">
        <v>6354.2425082499967</v>
      </c>
      <c r="R150" s="21">
        <v>43193.275000000009</v>
      </c>
      <c r="S150" s="22">
        <v>8454.2197157499941</v>
      </c>
      <c r="T150" s="23">
        <v>6900.1399525000024</v>
      </c>
      <c r="U150" s="21">
        <v>61675.675000000003</v>
      </c>
      <c r="V150" s="22">
        <v>12071.779867750001</v>
      </c>
      <c r="W150" s="23">
        <v>10183.859587749983</v>
      </c>
      <c r="X150" s="21">
        <v>49422.324999999953</v>
      </c>
      <c r="Y150" s="22">
        <v>9673.4316722500062</v>
      </c>
      <c r="Z150" s="23">
        <v>8122.9872827499912</v>
      </c>
      <c r="AA150" s="21">
        <v>39720.200000000063</v>
      </c>
      <c r="AB150" s="22">
        <v>7774.4347460000008</v>
      </c>
      <c r="AC150" s="23">
        <v>6490.6750390000016</v>
      </c>
      <c r="AD150" s="21">
        <v>13454.649999999996</v>
      </c>
      <c r="AE150" s="22">
        <v>2633.4786445000009</v>
      </c>
      <c r="AF150" s="23">
        <v>2101.4271385000006</v>
      </c>
      <c r="AG150" s="21">
        <v>2493.6000000000008</v>
      </c>
      <c r="AH150" s="22">
        <v>488.07232799999912</v>
      </c>
      <c r="AI150" s="23">
        <v>397.57104025000001</v>
      </c>
      <c r="AJ150" s="21">
        <v>5862.9749999999913</v>
      </c>
      <c r="AK150" s="22">
        <v>1082.1292957500002</v>
      </c>
      <c r="AL150" s="23">
        <v>863.25592824999853</v>
      </c>
      <c r="AM150" s="21">
        <v>12296.750000000004</v>
      </c>
      <c r="AN150" s="22">
        <v>2269.6111475000016</v>
      </c>
      <c r="AO150" s="23">
        <v>1807.6434387500015</v>
      </c>
      <c r="AP150" s="174">
        <v>42690.300000000039</v>
      </c>
      <c r="AQ150" s="14">
        <v>7879.3486710000061</v>
      </c>
      <c r="AR150" s="15">
        <v>6435.5911509999987</v>
      </c>
      <c r="AS150" s="174">
        <v>54394.949999999983</v>
      </c>
      <c r="AT150" s="14">
        <v>10039.675921500009</v>
      </c>
      <c r="AU150" s="15">
        <v>8140.3474475000075</v>
      </c>
      <c r="AV150" s="174">
        <v>34863.575000000026</v>
      </c>
      <c r="AW150" s="14">
        <v>5733.5686217499951</v>
      </c>
      <c r="AX150" s="15">
        <v>4607.4234810000034</v>
      </c>
    </row>
    <row r="151" spans="1:50" x14ac:dyDescent="0.25">
      <c r="A151" s="16">
        <v>144</v>
      </c>
      <c r="B151" s="62" t="s">
        <v>107</v>
      </c>
      <c r="C151" s="161">
        <v>349</v>
      </c>
      <c r="D151" s="90">
        <v>0.14000000000000001</v>
      </c>
      <c r="E151" s="90" t="s">
        <v>367</v>
      </c>
      <c r="F151" s="73">
        <v>35748</v>
      </c>
      <c r="G151" s="73">
        <v>39387</v>
      </c>
      <c r="H151" s="92" t="s">
        <v>474</v>
      </c>
      <c r="I151" s="69">
        <f t="shared" si="75"/>
        <v>290999.98400000017</v>
      </c>
      <c r="J151" s="18">
        <f t="shared" si="76"/>
        <v>52646.621151320003</v>
      </c>
      <c r="K151" s="19">
        <f t="shared" si="77"/>
        <v>0.18091623383498184</v>
      </c>
      <c r="L151" s="20">
        <f t="shared" si="78"/>
        <v>42713.752841390044</v>
      </c>
      <c r="M151" s="135">
        <v>5264.6900000000005</v>
      </c>
      <c r="N151" s="128">
        <f t="shared" si="79"/>
        <v>37449.062841390041</v>
      </c>
      <c r="O151" s="21">
        <v>32400.299999999985</v>
      </c>
      <c r="P151" s="22">
        <v>6341.710718999987</v>
      </c>
      <c r="Q151" s="23">
        <v>5206.6709743200026</v>
      </c>
      <c r="R151" s="21">
        <v>20943.425999999949</v>
      </c>
      <c r="S151" s="22">
        <v>4099.2567709799932</v>
      </c>
      <c r="T151" s="23">
        <v>3393.6048893399993</v>
      </c>
      <c r="U151" s="21">
        <v>38998.680000000008</v>
      </c>
      <c r="V151" s="22">
        <v>7633.2116363999885</v>
      </c>
      <c r="W151" s="23">
        <v>6415.7778981599977</v>
      </c>
      <c r="X151" s="21">
        <v>13853.717999999992</v>
      </c>
      <c r="Y151" s="22">
        <v>2711.5882241400018</v>
      </c>
      <c r="Z151" s="23">
        <v>2280.3011907600016</v>
      </c>
      <c r="AA151" s="21">
        <v>9391.8720000000048</v>
      </c>
      <c r="AB151" s="22">
        <v>1838.2711065599992</v>
      </c>
      <c r="AC151" s="23">
        <v>1542.2702151599992</v>
      </c>
      <c r="AD151" s="21">
        <v>4656.5760000000055</v>
      </c>
      <c r="AE151" s="22">
        <v>911.43162047999988</v>
      </c>
      <c r="AF151" s="23">
        <v>727.57164180000029</v>
      </c>
      <c r="AG151" s="21">
        <v>5142.006000000003</v>
      </c>
      <c r="AH151" s="22">
        <v>1006.4448343799997</v>
      </c>
      <c r="AI151" s="23">
        <v>821.30802444000039</v>
      </c>
      <c r="AJ151" s="21">
        <v>2639.6519999999978</v>
      </c>
      <c r="AK151" s="22">
        <v>516.6590859600002</v>
      </c>
      <c r="AL151" s="23">
        <v>419.34157439999973</v>
      </c>
      <c r="AM151" s="21">
        <v>31285.230000000003</v>
      </c>
      <c r="AN151" s="22">
        <v>6123.4580678999973</v>
      </c>
      <c r="AO151" s="23">
        <v>4937.1263451600053</v>
      </c>
      <c r="AP151" s="174">
        <v>55997.465999999949</v>
      </c>
      <c r="AQ151" s="14">
        <v>9612.8832238799932</v>
      </c>
      <c r="AR151" s="15">
        <v>7721.2536461699992</v>
      </c>
      <c r="AS151" s="174">
        <v>52379.297999999981</v>
      </c>
      <c r="AT151" s="14">
        <v>8201.5504808400019</v>
      </c>
      <c r="AU151" s="15">
        <v>6347.6847826800022</v>
      </c>
      <c r="AV151" s="174">
        <v>23311.760000000242</v>
      </c>
      <c r="AW151" s="14">
        <v>3650.1553808000394</v>
      </c>
      <c r="AX151" s="15">
        <v>2900.8416590000343</v>
      </c>
    </row>
    <row r="152" spans="1:50" x14ac:dyDescent="0.25">
      <c r="A152" s="7">
        <v>145</v>
      </c>
      <c r="B152" s="62" t="s">
        <v>108</v>
      </c>
      <c r="C152" s="161">
        <v>348</v>
      </c>
      <c r="D152" s="90">
        <v>9.7000000000000003E-2</v>
      </c>
      <c r="E152" s="90" t="s">
        <v>367</v>
      </c>
      <c r="F152" s="73">
        <v>36269</v>
      </c>
      <c r="G152" s="73">
        <v>39387</v>
      </c>
      <c r="H152" s="92" t="s">
        <v>475</v>
      </c>
      <c r="I152" s="69">
        <f t="shared" ref="I152:I183" si="80">O152+R152+U152+X152+AA152+AD152+AG152+AJ152+AM152+AP152+AS152+AV152</f>
        <v>258999.99566237995</v>
      </c>
      <c r="J152" s="18">
        <f t="shared" ref="J152:J183" si="81">P152+S152+V152+Y152+AB152+AE152+AH152+AK152+AN152+AQ152+AT152+AW152</f>
        <v>46329.173041226903</v>
      </c>
      <c r="K152" s="19">
        <f t="shared" si="77"/>
        <v>0.17887711898504974</v>
      </c>
      <c r="L152" s="20">
        <f t="shared" ref="L152:L183" si="82">Q152+T152+W152+Z152+AC152+AF152+AI152+AL152+AO152+AR152+AU152+AX152</f>
        <v>37514.425265285005</v>
      </c>
      <c r="M152" s="135">
        <v>4632.9399999999996</v>
      </c>
      <c r="N152" s="128">
        <f t="shared" si="79"/>
        <v>32881.485265285002</v>
      </c>
      <c r="O152" s="21">
        <v>28142.367000000035</v>
      </c>
      <c r="P152" s="22">
        <v>5508.305492909999</v>
      </c>
      <c r="Q152" s="23">
        <v>4520.1772740199967</v>
      </c>
      <c r="R152" s="21">
        <v>18689.344299999993</v>
      </c>
      <c r="S152" s="22">
        <v>3658.065359839004</v>
      </c>
      <c r="T152" s="23">
        <v>3025.3916165330006</v>
      </c>
      <c r="U152" s="21">
        <v>32189.138139840008</v>
      </c>
      <c r="V152" s="22">
        <v>6300.3800081108793</v>
      </c>
      <c r="W152" s="23">
        <v>5287.8177122347242</v>
      </c>
      <c r="X152" s="21">
        <v>11256.565059299994</v>
      </c>
      <c r="Y152" s="22">
        <v>2203.2474790567885</v>
      </c>
      <c r="Z152" s="23">
        <v>1853.8160465853948</v>
      </c>
      <c r="AA152" s="21">
        <v>8172.3044139000067</v>
      </c>
      <c r="AB152" s="22">
        <v>1599.5651429326481</v>
      </c>
      <c r="AC152" s="23">
        <v>1341.3211798628995</v>
      </c>
      <c r="AD152" s="21">
        <v>3966.2197838999982</v>
      </c>
      <c r="AE152" s="22">
        <v>776.3081983027472</v>
      </c>
      <c r="AF152" s="23">
        <v>619.54783946169186</v>
      </c>
      <c r="AG152" s="21">
        <v>4147.7777985599978</v>
      </c>
      <c r="AH152" s="22">
        <v>811.84454851214969</v>
      </c>
      <c r="AI152" s="23">
        <v>663.63525786833816</v>
      </c>
      <c r="AJ152" s="21">
        <v>2249.8806719399981</v>
      </c>
      <c r="AK152" s="22">
        <v>440.36914391881629</v>
      </c>
      <c r="AL152" s="23">
        <v>357.82994688250938</v>
      </c>
      <c r="AM152" s="21">
        <v>23763.632521199965</v>
      </c>
      <c r="AN152" s="22">
        <v>4651.2557933744729</v>
      </c>
      <c r="AO152" s="23">
        <v>3745.7282310942319</v>
      </c>
      <c r="AP152" s="174">
        <v>42419.392652999981</v>
      </c>
      <c r="AQ152" s="14">
        <v>7226.5836797079455</v>
      </c>
      <c r="AR152" s="15">
        <v>5786.9580854218993</v>
      </c>
      <c r="AS152" s="174">
        <v>43941.533320740069</v>
      </c>
      <c r="AT152" s="14">
        <v>6880.3652873614656</v>
      </c>
      <c r="AU152" s="15">
        <v>5333.0851237777597</v>
      </c>
      <c r="AV152" s="174">
        <v>40061.839999999902</v>
      </c>
      <c r="AW152" s="14">
        <v>6272.8829071999926</v>
      </c>
      <c r="AX152" s="15">
        <v>4979.1169515425563</v>
      </c>
    </row>
    <row r="153" spans="1:50" x14ac:dyDescent="0.25">
      <c r="A153" s="7">
        <v>146</v>
      </c>
      <c r="B153" s="62" t="s">
        <v>109</v>
      </c>
      <c r="C153" s="161">
        <v>351</v>
      </c>
      <c r="D153" s="90">
        <v>5.5E-2</v>
      </c>
      <c r="E153" s="90" t="s">
        <v>367</v>
      </c>
      <c r="F153" s="73">
        <v>37244</v>
      </c>
      <c r="G153" s="73">
        <v>39479</v>
      </c>
      <c r="H153" s="92" t="s">
        <v>476</v>
      </c>
      <c r="I153" s="69">
        <f t="shared" si="80"/>
        <v>0</v>
      </c>
      <c r="J153" s="18">
        <f t="shared" si="81"/>
        <v>0</v>
      </c>
      <c r="K153" s="19" t="e">
        <f t="shared" si="77"/>
        <v>#DIV/0!</v>
      </c>
      <c r="L153" s="20">
        <f t="shared" si="82"/>
        <v>0</v>
      </c>
      <c r="M153" s="135">
        <v>0</v>
      </c>
      <c r="N153" s="128">
        <f t="shared" si="79"/>
        <v>0</v>
      </c>
      <c r="O153" s="21">
        <v>0</v>
      </c>
      <c r="P153" s="22">
        <v>0</v>
      </c>
      <c r="Q153" s="23">
        <v>0</v>
      </c>
      <c r="R153" s="21">
        <v>0</v>
      </c>
      <c r="S153" s="22">
        <v>0</v>
      </c>
      <c r="T153" s="23">
        <v>0</v>
      </c>
      <c r="U153" s="21">
        <v>0</v>
      </c>
      <c r="V153" s="22">
        <v>0</v>
      </c>
      <c r="W153" s="23">
        <v>0</v>
      </c>
      <c r="X153" s="21">
        <v>0</v>
      </c>
      <c r="Y153" s="22">
        <v>0</v>
      </c>
      <c r="Z153" s="23">
        <v>0</v>
      </c>
      <c r="AA153" s="21">
        <v>0</v>
      </c>
      <c r="AB153" s="22">
        <v>0</v>
      </c>
      <c r="AC153" s="23">
        <v>0</v>
      </c>
      <c r="AD153" s="21">
        <v>0</v>
      </c>
      <c r="AE153" s="22">
        <v>0</v>
      </c>
      <c r="AF153" s="23">
        <v>0</v>
      </c>
      <c r="AG153" s="21">
        <v>0</v>
      </c>
      <c r="AH153" s="22">
        <v>0</v>
      </c>
      <c r="AI153" s="23">
        <v>0</v>
      </c>
      <c r="AJ153" s="21">
        <v>0</v>
      </c>
      <c r="AK153" s="22">
        <v>0</v>
      </c>
      <c r="AL153" s="23">
        <v>0</v>
      </c>
      <c r="AM153" s="21">
        <v>0</v>
      </c>
      <c r="AN153" s="22">
        <v>0</v>
      </c>
      <c r="AO153" s="23">
        <v>0</v>
      </c>
      <c r="AP153" s="174">
        <v>0</v>
      </c>
      <c r="AQ153" s="14">
        <v>0</v>
      </c>
      <c r="AR153" s="15">
        <v>0</v>
      </c>
      <c r="AS153" s="174">
        <v>0</v>
      </c>
      <c r="AT153" s="14">
        <v>0</v>
      </c>
      <c r="AU153" s="15">
        <v>0</v>
      </c>
      <c r="AV153" s="174">
        <v>0</v>
      </c>
      <c r="AW153" s="14">
        <v>0</v>
      </c>
      <c r="AX153" s="15">
        <v>0</v>
      </c>
    </row>
    <row r="154" spans="1:50" x14ac:dyDescent="0.25">
      <c r="A154" s="16">
        <v>147</v>
      </c>
      <c r="B154" s="62" t="s">
        <v>110</v>
      </c>
      <c r="C154" s="161">
        <v>117</v>
      </c>
      <c r="D154" s="90">
        <v>0.17399999999999999</v>
      </c>
      <c r="E154" s="90" t="s">
        <v>367</v>
      </c>
      <c r="F154" s="73">
        <v>35846</v>
      </c>
      <c r="G154" s="73">
        <v>39995</v>
      </c>
      <c r="H154" s="92" t="s">
        <v>477</v>
      </c>
      <c r="I154" s="69">
        <f t="shared" si="80"/>
        <v>745741.79706000024</v>
      </c>
      <c r="J154" s="18">
        <f t="shared" si="81"/>
        <v>142526.17225410716</v>
      </c>
      <c r="K154" s="19">
        <f t="shared" si="77"/>
        <v>0.1911199999999999</v>
      </c>
      <c r="L154" s="20">
        <f t="shared" si="82"/>
        <v>117012.31141538642</v>
      </c>
      <c r="M154" s="135">
        <v>14252.630000000001</v>
      </c>
      <c r="N154" s="128">
        <f t="shared" si="79"/>
        <v>102759.68141538641</v>
      </c>
      <c r="O154" s="21">
        <v>69454.293480000037</v>
      </c>
      <c r="P154" s="22">
        <v>13274.104569897598</v>
      </c>
      <c r="Q154" s="23">
        <v>10829.150575347003</v>
      </c>
      <c r="R154" s="21">
        <v>53797.331639999968</v>
      </c>
      <c r="S154" s="22">
        <v>10281.7460230368</v>
      </c>
      <c r="T154" s="23">
        <v>8382.9818735832014</v>
      </c>
      <c r="U154" s="21">
        <v>62107.93680000001</v>
      </c>
      <c r="V154" s="22">
        <v>11870.068881216024</v>
      </c>
      <c r="W154" s="23">
        <v>9980.7606324036078</v>
      </c>
      <c r="X154" s="21">
        <v>105204.04361999998</v>
      </c>
      <c r="Y154" s="22">
        <v>20106.596816654412</v>
      </c>
      <c r="Z154" s="23">
        <v>16796.2153440744</v>
      </c>
      <c r="AA154" s="21">
        <v>45482.437260000006</v>
      </c>
      <c r="AB154" s="22">
        <v>8692.6034091312049</v>
      </c>
      <c r="AC154" s="23">
        <v>7258.8535677918017</v>
      </c>
      <c r="AD154" s="21">
        <v>25091.958060000019</v>
      </c>
      <c r="AE154" s="22">
        <v>4795.5750244271994</v>
      </c>
      <c r="AF154" s="23">
        <v>3815.5383274397968</v>
      </c>
      <c r="AG154" s="21">
        <v>38515.231560000015</v>
      </c>
      <c r="AH154" s="22">
        <v>7361.0310557471948</v>
      </c>
      <c r="AI154" s="23">
        <v>5934.3028213871985</v>
      </c>
      <c r="AJ154" s="21">
        <v>33871.000020000007</v>
      </c>
      <c r="AK154" s="22">
        <v>6473.4255238224005</v>
      </c>
      <c r="AL154" s="23">
        <v>5168.8686867870001</v>
      </c>
      <c r="AM154" s="21">
        <v>77521.980900000024</v>
      </c>
      <c r="AN154" s="22">
        <v>14816.000989607988</v>
      </c>
      <c r="AO154" s="23">
        <v>11895.879408004805</v>
      </c>
      <c r="AP154" s="174">
        <v>44273.611199999985</v>
      </c>
      <c r="AQ154" s="14">
        <v>8461.5725725439879</v>
      </c>
      <c r="AR154" s="15">
        <v>6957.5237067725984</v>
      </c>
      <c r="AS154" s="174">
        <v>89465.085839999942</v>
      </c>
      <c r="AT154" s="14">
        <v>17098.567205740783</v>
      </c>
      <c r="AU154" s="15">
        <v>13956.363420019796</v>
      </c>
      <c r="AV154" s="174">
        <v>100956.88668000005</v>
      </c>
      <c r="AW154" s="14">
        <v>19294.880182281577</v>
      </c>
      <c r="AX154" s="15">
        <v>16035.873051775199</v>
      </c>
    </row>
    <row r="155" spans="1:50" x14ac:dyDescent="0.25">
      <c r="A155" s="7">
        <v>148</v>
      </c>
      <c r="B155" s="62" t="s">
        <v>111</v>
      </c>
      <c r="C155" s="161">
        <v>118</v>
      </c>
      <c r="D155" s="90">
        <v>0.2</v>
      </c>
      <c r="E155" s="90" t="s">
        <v>367</v>
      </c>
      <c r="F155" s="73">
        <v>37613</v>
      </c>
      <c r="G155" s="73">
        <v>39630</v>
      </c>
      <c r="H155" s="92" t="s">
        <v>478</v>
      </c>
      <c r="I155" s="69">
        <f t="shared" si="80"/>
        <v>726391.99999999977</v>
      </c>
      <c r="J155" s="18">
        <f t="shared" si="81"/>
        <v>130360.28390949994</v>
      </c>
      <c r="K155" s="19">
        <f t="shared" si="77"/>
        <v>0.17946271972915448</v>
      </c>
      <c r="L155" s="20">
        <f t="shared" si="82"/>
        <v>105797.71251575004</v>
      </c>
      <c r="M155" s="135">
        <v>13036.05</v>
      </c>
      <c r="N155" s="128">
        <f t="shared" si="79"/>
        <v>92761.662515750038</v>
      </c>
      <c r="O155" s="21">
        <v>91109.024999999965</v>
      </c>
      <c r="P155" s="22">
        <v>17412.756857999964</v>
      </c>
      <c r="Q155" s="23">
        <v>14222.688498250005</v>
      </c>
      <c r="R155" s="21">
        <v>50044.124999999978</v>
      </c>
      <c r="S155" s="22">
        <v>9564.433169999973</v>
      </c>
      <c r="T155" s="23">
        <v>7878.3541472500019</v>
      </c>
      <c r="U155" s="21">
        <v>93874.250000000073</v>
      </c>
      <c r="V155" s="22">
        <v>17941.246660000004</v>
      </c>
      <c r="W155" s="23">
        <v>15046.703469999999</v>
      </c>
      <c r="X155" s="21">
        <v>38891.575000000012</v>
      </c>
      <c r="Y155" s="22">
        <v>7432.9578139999758</v>
      </c>
      <c r="Z155" s="23">
        <v>6191.7608537500028</v>
      </c>
      <c r="AA155" s="21">
        <v>27099.700000000015</v>
      </c>
      <c r="AB155" s="22">
        <v>5179.2946640000182</v>
      </c>
      <c r="AC155" s="23">
        <v>4325.113191000004</v>
      </c>
      <c r="AD155" s="21">
        <v>10285.499999999996</v>
      </c>
      <c r="AE155" s="22">
        <v>1965.7647600000034</v>
      </c>
      <c r="AF155" s="23">
        <v>1556.2905802500002</v>
      </c>
      <c r="AG155" s="21">
        <v>12245.049999999997</v>
      </c>
      <c r="AH155" s="22">
        <v>2340.2739560000068</v>
      </c>
      <c r="AI155" s="23">
        <v>1888.7918287500015</v>
      </c>
      <c r="AJ155" s="21">
        <v>7466.699999999998</v>
      </c>
      <c r="AK155" s="22">
        <v>1270.0856699999993</v>
      </c>
      <c r="AL155" s="23">
        <v>966.77888024999947</v>
      </c>
      <c r="AM155" s="21">
        <v>61195.925000000003</v>
      </c>
      <c r="AN155" s="22">
        <v>10409.42684249999</v>
      </c>
      <c r="AO155" s="23">
        <v>8109.583728750009</v>
      </c>
      <c r="AP155" s="174">
        <v>99254.624999999942</v>
      </c>
      <c r="AQ155" s="14">
        <v>16883.21171249999</v>
      </c>
      <c r="AR155" s="15">
        <v>13523.402257750007</v>
      </c>
      <c r="AS155" s="174">
        <v>114881.12499999987</v>
      </c>
      <c r="AT155" s="14">
        <v>19541.279362500005</v>
      </c>
      <c r="AU155" s="15">
        <v>15543.895133499995</v>
      </c>
      <c r="AV155" s="174">
        <v>120044.39999999991</v>
      </c>
      <c r="AW155" s="14">
        <v>20419.552440000007</v>
      </c>
      <c r="AX155" s="15">
        <v>16544.349946250015</v>
      </c>
    </row>
    <row r="156" spans="1:50" x14ac:dyDescent="0.25">
      <c r="A156" s="7">
        <v>149</v>
      </c>
      <c r="B156" s="62" t="s">
        <v>659</v>
      </c>
      <c r="C156" s="161">
        <v>122</v>
      </c>
      <c r="D156" s="90">
        <v>0.115</v>
      </c>
      <c r="E156" s="90" t="s">
        <v>367</v>
      </c>
      <c r="F156" s="73">
        <v>37586</v>
      </c>
      <c r="G156" s="73">
        <v>39934</v>
      </c>
      <c r="H156" s="92" t="s">
        <v>479</v>
      </c>
      <c r="I156" s="69">
        <f t="shared" si="80"/>
        <v>184618.64149999997</v>
      </c>
      <c r="J156" s="18">
        <f t="shared" si="81"/>
        <v>34257.379744275</v>
      </c>
      <c r="K156" s="19">
        <f t="shared" si="77"/>
        <v>0.18555753344266163</v>
      </c>
      <c r="L156" s="20">
        <f t="shared" si="82"/>
        <v>28065.439504922484</v>
      </c>
      <c r="M156" s="135">
        <v>3425.73</v>
      </c>
      <c r="N156" s="128">
        <f t="shared" si="79"/>
        <v>24639.709504922484</v>
      </c>
      <c r="O156" s="21">
        <v>24341.16399999999</v>
      </c>
      <c r="P156" s="22">
        <v>4764.2960297199998</v>
      </c>
      <c r="Q156" s="23">
        <v>3906.5579545399974</v>
      </c>
      <c r="R156" s="21">
        <v>12784.452499999992</v>
      </c>
      <c r="S156" s="22">
        <v>2502.3008878250002</v>
      </c>
      <c r="T156" s="23">
        <v>2079.1063612299995</v>
      </c>
      <c r="U156" s="21">
        <v>28864.861500000006</v>
      </c>
      <c r="V156" s="22">
        <v>5649.7193413950035</v>
      </c>
      <c r="W156" s="23">
        <v>4763.1608321799995</v>
      </c>
      <c r="X156" s="21">
        <v>6989.2354999999989</v>
      </c>
      <c r="Y156" s="22">
        <v>1368.0030644149988</v>
      </c>
      <c r="Z156" s="23">
        <v>1150.7861097049999</v>
      </c>
      <c r="AA156" s="21">
        <v>4566.9549999999999</v>
      </c>
      <c r="AB156" s="22">
        <v>893.89010214999996</v>
      </c>
      <c r="AC156" s="23">
        <v>757.76306294499955</v>
      </c>
      <c r="AD156" s="21">
        <v>1056.7595000000003</v>
      </c>
      <c r="AE156" s="22">
        <v>206.8395369349999</v>
      </c>
      <c r="AF156" s="23">
        <v>172.2224431950001</v>
      </c>
      <c r="AG156" s="21">
        <v>567.3214999999999</v>
      </c>
      <c r="AH156" s="22">
        <v>111.04183719499997</v>
      </c>
      <c r="AI156" s="23">
        <v>95.409352375000012</v>
      </c>
      <c r="AJ156" s="21">
        <v>511.71749999999997</v>
      </c>
      <c r="AK156" s="22">
        <v>91.044777599999975</v>
      </c>
      <c r="AL156" s="23">
        <v>72.047877664999987</v>
      </c>
      <c r="AM156" s="21">
        <v>10107.800000000008</v>
      </c>
      <c r="AN156" s="22">
        <v>1798.3797759999995</v>
      </c>
      <c r="AO156" s="23">
        <v>1406.8475862</v>
      </c>
      <c r="AP156" s="174">
        <v>25745.347500000007</v>
      </c>
      <c r="AQ156" s="14">
        <v>4580.6122271999993</v>
      </c>
      <c r="AR156" s="15">
        <v>3708.7151438524975</v>
      </c>
      <c r="AS156" s="174">
        <v>28951.443499999998</v>
      </c>
      <c r="AT156" s="14">
        <v>5151.0408275199952</v>
      </c>
      <c r="AU156" s="15">
        <v>4100.7347708499983</v>
      </c>
      <c r="AV156" s="174">
        <v>40131.583499999986</v>
      </c>
      <c r="AW156" s="14">
        <v>7140.2113363200024</v>
      </c>
      <c r="AX156" s="15">
        <v>5852.0880101849962</v>
      </c>
    </row>
    <row r="157" spans="1:50" x14ac:dyDescent="0.25">
      <c r="A157" s="16">
        <v>150</v>
      </c>
      <c r="B157" s="62" t="s">
        <v>660</v>
      </c>
      <c r="C157" s="161">
        <v>121</v>
      </c>
      <c r="D157" s="90">
        <v>3.5000000000000003E-2</v>
      </c>
      <c r="E157" s="90" t="s">
        <v>367</v>
      </c>
      <c r="F157" s="73">
        <v>37098</v>
      </c>
      <c r="G157" s="73">
        <v>39934</v>
      </c>
      <c r="H157" s="92" t="s">
        <v>480</v>
      </c>
      <c r="I157" s="69">
        <f t="shared" si="80"/>
        <v>123420.87959999999</v>
      </c>
      <c r="J157" s="18">
        <f t="shared" si="81"/>
        <v>24333.660621936011</v>
      </c>
      <c r="K157" s="19">
        <f t="shared" si="77"/>
        <v>0.19716000000000011</v>
      </c>
      <c r="L157" s="20">
        <f t="shared" si="82"/>
        <v>20161.745189973008</v>
      </c>
      <c r="M157" s="135">
        <v>2433.3599999999997</v>
      </c>
      <c r="N157" s="128">
        <f t="shared" si="79"/>
        <v>17728.385189973007</v>
      </c>
      <c r="O157" s="21">
        <v>8788.8759000000027</v>
      </c>
      <c r="P157" s="22">
        <v>1732.8147724440014</v>
      </c>
      <c r="Q157" s="23">
        <v>1430.5534625579994</v>
      </c>
      <c r="R157" s="21">
        <v>6383.0237999999999</v>
      </c>
      <c r="S157" s="22">
        <v>1258.4769724080004</v>
      </c>
      <c r="T157" s="23">
        <v>1045.5410714550001</v>
      </c>
      <c r="U157" s="21">
        <v>16653.486000000001</v>
      </c>
      <c r="V157" s="22">
        <v>3283.4012997600021</v>
      </c>
      <c r="W157" s="23">
        <v>2774.8898883930042</v>
      </c>
      <c r="X157" s="21">
        <v>14823.214199999989</v>
      </c>
      <c r="Y157" s="22">
        <v>2922.5449116719997</v>
      </c>
      <c r="Z157" s="23">
        <v>2454.3546872069974</v>
      </c>
      <c r="AA157" s="21">
        <v>5264.0862000000016</v>
      </c>
      <c r="AB157" s="22">
        <v>1037.8672351920004</v>
      </c>
      <c r="AC157" s="23">
        <v>871.60687089899977</v>
      </c>
      <c r="AD157" s="21">
        <v>2544.7652999999968</v>
      </c>
      <c r="AE157" s="22">
        <v>501.72592654800025</v>
      </c>
      <c r="AF157" s="23">
        <v>399.16143866099952</v>
      </c>
      <c r="AG157" s="21">
        <v>5835.8624999999993</v>
      </c>
      <c r="AH157" s="22">
        <v>1150.5986505000005</v>
      </c>
      <c r="AI157" s="23">
        <v>939.5912848169994</v>
      </c>
      <c r="AJ157" s="21">
        <v>5140.6355999999923</v>
      </c>
      <c r="AK157" s="22">
        <v>1013.5277148959998</v>
      </c>
      <c r="AL157" s="23">
        <v>821.46356761500033</v>
      </c>
      <c r="AM157" s="21">
        <v>13661.822399999997</v>
      </c>
      <c r="AN157" s="22">
        <v>2693.5649043840017</v>
      </c>
      <c r="AO157" s="23">
        <v>2178.8584998450015</v>
      </c>
      <c r="AP157" s="174">
        <v>14391.012299999989</v>
      </c>
      <c r="AQ157" s="14">
        <v>2837.3319850680004</v>
      </c>
      <c r="AR157" s="15">
        <v>2356.0891666770035</v>
      </c>
      <c r="AS157" s="174">
        <v>16236.784799999994</v>
      </c>
      <c r="AT157" s="14">
        <v>3201.2444911680018</v>
      </c>
      <c r="AU157" s="15">
        <v>2636.979798633</v>
      </c>
      <c r="AV157" s="174">
        <v>13697.31060000001</v>
      </c>
      <c r="AW157" s="14">
        <v>2700.5617578959996</v>
      </c>
      <c r="AX157" s="15">
        <v>2252.6554532129981</v>
      </c>
    </row>
    <row r="158" spans="1:50" x14ac:dyDescent="0.25">
      <c r="A158" s="7">
        <v>151</v>
      </c>
      <c r="B158" s="62" t="s">
        <v>112</v>
      </c>
      <c r="C158" s="161">
        <v>123</v>
      </c>
      <c r="D158" s="90">
        <v>9.5000000000000001E-2</v>
      </c>
      <c r="E158" s="90" t="s">
        <v>367</v>
      </c>
      <c r="F158" s="73">
        <v>36272</v>
      </c>
      <c r="G158" s="73">
        <v>39995</v>
      </c>
      <c r="H158" s="92" t="s">
        <v>481</v>
      </c>
      <c r="I158" s="69">
        <f t="shared" si="80"/>
        <v>87054.628800000006</v>
      </c>
      <c r="J158" s="18">
        <f t="shared" si="81"/>
        <v>17039.202495024001</v>
      </c>
      <c r="K158" s="19">
        <f t="shared" si="77"/>
        <v>0.19572999999999999</v>
      </c>
      <c r="L158" s="20">
        <f t="shared" si="82"/>
        <v>14015.528191608002</v>
      </c>
      <c r="M158" s="135">
        <v>1703.9199999999998</v>
      </c>
      <c r="N158" s="128">
        <f t="shared" si="79"/>
        <v>12311.608191608002</v>
      </c>
      <c r="O158" s="21">
        <v>2216.2469999999998</v>
      </c>
      <c r="P158" s="22">
        <v>433.7860253099999</v>
      </c>
      <c r="Q158" s="23">
        <v>345.99306604799995</v>
      </c>
      <c r="R158" s="21">
        <v>4799.6916000000019</v>
      </c>
      <c r="S158" s="22">
        <v>939.44363686800045</v>
      </c>
      <c r="T158" s="23">
        <v>769.92586949400015</v>
      </c>
      <c r="U158" s="21">
        <v>15490.121400000004</v>
      </c>
      <c r="V158" s="22">
        <v>3031.8814616220043</v>
      </c>
      <c r="W158" s="23">
        <v>2566.3039746120012</v>
      </c>
      <c r="X158" s="21">
        <v>2944.8383999999987</v>
      </c>
      <c r="Y158" s="22">
        <v>576.39322003199993</v>
      </c>
      <c r="Z158" s="23">
        <v>488.39112654599995</v>
      </c>
      <c r="AA158" s="21">
        <v>0</v>
      </c>
      <c r="AB158" s="22">
        <v>0</v>
      </c>
      <c r="AC158" s="23">
        <v>0</v>
      </c>
      <c r="AD158" s="21">
        <v>1750.2036000000003</v>
      </c>
      <c r="AE158" s="22">
        <v>342.56735062800004</v>
      </c>
      <c r="AF158" s="23">
        <v>266.55183466799997</v>
      </c>
      <c r="AG158" s="21">
        <v>1754.3057999999996</v>
      </c>
      <c r="AH158" s="22">
        <v>343.37027423399991</v>
      </c>
      <c r="AI158" s="23">
        <v>268.13435235600002</v>
      </c>
      <c r="AJ158" s="21">
        <v>4222.7298000000001</v>
      </c>
      <c r="AK158" s="22">
        <v>826.51490375400022</v>
      </c>
      <c r="AL158" s="23">
        <v>659.43986170799963</v>
      </c>
      <c r="AM158" s="21">
        <v>5695.2918000000036</v>
      </c>
      <c r="AN158" s="22">
        <v>1114.7394640139996</v>
      </c>
      <c r="AO158" s="23">
        <v>891.32250902400006</v>
      </c>
      <c r="AP158" s="174">
        <v>2563.6812</v>
      </c>
      <c r="AQ158" s="14">
        <v>501.7893212759999</v>
      </c>
      <c r="AR158" s="15">
        <v>416.26945718999991</v>
      </c>
      <c r="AS158" s="174">
        <v>21338.132400000013</v>
      </c>
      <c r="AT158" s="14">
        <v>4176.5126546519987</v>
      </c>
      <c r="AU158" s="15">
        <v>3398.8741354260001</v>
      </c>
      <c r="AV158" s="174">
        <v>24279.385799999982</v>
      </c>
      <c r="AW158" s="14">
        <v>4752.2041826339973</v>
      </c>
      <c r="AX158" s="15">
        <v>3944.3220045359999</v>
      </c>
    </row>
    <row r="159" spans="1:50" x14ac:dyDescent="0.25">
      <c r="A159" s="7">
        <v>152</v>
      </c>
      <c r="B159" s="62" t="s">
        <v>113</v>
      </c>
      <c r="C159" s="161">
        <v>124</v>
      </c>
      <c r="D159" s="90">
        <v>7.4999999999999997E-2</v>
      </c>
      <c r="E159" s="90" t="s">
        <v>367</v>
      </c>
      <c r="F159" s="73">
        <v>36042</v>
      </c>
      <c r="G159" s="73">
        <v>39569</v>
      </c>
      <c r="H159" s="92" t="s">
        <v>482</v>
      </c>
      <c r="I159" s="69">
        <f t="shared" si="80"/>
        <v>74999.991087899907</v>
      </c>
      <c r="J159" s="18">
        <f t="shared" si="81"/>
        <v>14786.998242890357</v>
      </c>
      <c r="K159" s="19">
        <f t="shared" si="77"/>
        <v>0.19716000000000014</v>
      </c>
      <c r="L159" s="20">
        <f t="shared" si="82"/>
        <v>12087.619379087064</v>
      </c>
      <c r="M159" s="135">
        <v>1478.69</v>
      </c>
      <c r="N159" s="128">
        <f t="shared" si="79"/>
        <v>10608.929379087063</v>
      </c>
      <c r="O159" s="21">
        <v>3996.8463677999935</v>
      </c>
      <c r="P159" s="22">
        <v>788.01822987544847</v>
      </c>
      <c r="Q159" s="23">
        <v>640.28706494591449</v>
      </c>
      <c r="R159" s="21">
        <v>2608.3572734999907</v>
      </c>
      <c r="S159" s="22">
        <v>514.26372004326333</v>
      </c>
      <c r="T159" s="23">
        <v>424.06969993253438</v>
      </c>
      <c r="U159" s="21">
        <v>13715.484437099965</v>
      </c>
      <c r="V159" s="22">
        <v>2704.1449116186354</v>
      </c>
      <c r="W159" s="23">
        <v>2271.244316578443</v>
      </c>
      <c r="X159" s="21">
        <v>6772.1190585000104</v>
      </c>
      <c r="Y159" s="22">
        <v>1335.1909935738599</v>
      </c>
      <c r="Z159" s="23">
        <v>1099.8035039047254</v>
      </c>
      <c r="AA159" s="21">
        <v>2977.3389446999963</v>
      </c>
      <c r="AB159" s="22">
        <v>587.01214633705251</v>
      </c>
      <c r="AC159" s="23">
        <v>491.97186017445273</v>
      </c>
      <c r="AD159" s="21">
        <v>1407.1959027000032</v>
      </c>
      <c r="AE159" s="22">
        <v>277.44274417633255</v>
      </c>
      <c r="AF159" s="23">
        <v>215.00698983159907</v>
      </c>
      <c r="AG159" s="21">
        <v>3417.9584900999912</v>
      </c>
      <c r="AH159" s="22">
        <v>673.88469590811667</v>
      </c>
      <c r="AI159" s="23">
        <v>545.20263585026134</v>
      </c>
      <c r="AJ159" s="21">
        <v>6825.3756999999978</v>
      </c>
      <c r="AK159" s="22">
        <v>1345.6910730119976</v>
      </c>
      <c r="AL159" s="23">
        <v>1071.2259845669998</v>
      </c>
      <c r="AM159" s="21">
        <v>16593.803548799973</v>
      </c>
      <c r="AN159" s="22">
        <v>3271.6343076814064</v>
      </c>
      <c r="AO159" s="23">
        <v>2620.9225465856193</v>
      </c>
      <c r="AP159" s="174">
        <v>12418.411364699992</v>
      </c>
      <c r="AQ159" s="14">
        <v>2448.4139846642465</v>
      </c>
      <c r="AR159" s="15">
        <v>2008.9968205867804</v>
      </c>
      <c r="AS159" s="174">
        <v>4267.0999999999922</v>
      </c>
      <c r="AT159" s="14">
        <v>841.30143599999815</v>
      </c>
      <c r="AU159" s="15">
        <v>698.88795612973354</v>
      </c>
      <c r="AV159" s="174">
        <v>0</v>
      </c>
      <c r="AW159" s="14">
        <v>0</v>
      </c>
      <c r="AX159" s="15">
        <v>0</v>
      </c>
    </row>
    <row r="160" spans="1:50" x14ac:dyDescent="0.25">
      <c r="A160" s="16">
        <v>153</v>
      </c>
      <c r="B160" s="62" t="s">
        <v>114</v>
      </c>
      <c r="C160" s="161">
        <v>125</v>
      </c>
      <c r="D160" s="90">
        <v>0.52</v>
      </c>
      <c r="E160" s="90" t="s">
        <v>367</v>
      </c>
      <c r="F160" s="73">
        <v>36958</v>
      </c>
      <c r="G160" s="73">
        <v>39934</v>
      </c>
      <c r="H160" s="92" t="s">
        <v>483</v>
      </c>
      <c r="I160" s="69">
        <f t="shared" si="80"/>
        <v>1668757.0310039998</v>
      </c>
      <c r="J160" s="18">
        <f t="shared" si="81"/>
        <v>282072.88093803945</v>
      </c>
      <c r="K160" s="19">
        <f t="shared" ref="K160:K222" si="83">J160/I160</f>
        <v>0.16903172582789458</v>
      </c>
      <c r="L160" s="20">
        <f t="shared" si="82"/>
        <v>225200.41255140278</v>
      </c>
      <c r="M160" s="135">
        <v>28207.299999999996</v>
      </c>
      <c r="N160" s="128">
        <f t="shared" si="79"/>
        <v>196993.1125514028</v>
      </c>
      <c r="O160" s="21">
        <v>107985.12605520013</v>
      </c>
      <c r="P160" s="22">
        <v>18645.791715951393</v>
      </c>
      <c r="Q160" s="23">
        <v>14901.71326708129</v>
      </c>
      <c r="R160" s="21">
        <v>76792.648360799969</v>
      </c>
      <c r="S160" s="22">
        <v>13259.786592459341</v>
      </c>
      <c r="T160" s="23">
        <v>10612.862779193973</v>
      </c>
      <c r="U160" s="21">
        <v>225145.13500079993</v>
      </c>
      <c r="V160" s="22">
        <v>38875.810460588036</v>
      </c>
      <c r="W160" s="23">
        <v>32083.130578342072</v>
      </c>
      <c r="X160" s="21">
        <v>144192.26446319991</v>
      </c>
      <c r="Y160" s="22">
        <v>24897.678304860721</v>
      </c>
      <c r="Z160" s="23">
        <v>20340.792252996067</v>
      </c>
      <c r="AA160" s="21">
        <v>73656.144343199994</v>
      </c>
      <c r="AB160" s="22">
        <v>12718.20644374035</v>
      </c>
      <c r="AC160" s="23">
        <v>10389.902465370531</v>
      </c>
      <c r="AD160" s="21">
        <v>43173.256466400017</v>
      </c>
      <c r="AE160" s="22">
        <v>7454.726194053289</v>
      </c>
      <c r="AF160" s="23">
        <v>5737.6529498858908</v>
      </c>
      <c r="AG160" s="21">
        <v>72294.833536800012</v>
      </c>
      <c r="AH160" s="22">
        <v>12483.148906799246</v>
      </c>
      <c r="AI160" s="23">
        <v>9963.6547932694903</v>
      </c>
      <c r="AJ160" s="21">
        <v>102124.47411360005</v>
      </c>
      <c r="AK160" s="22">
        <v>16963.896395010099</v>
      </c>
      <c r="AL160" s="23">
        <v>13013.514842649451</v>
      </c>
      <c r="AM160" s="21">
        <v>202722.57152880021</v>
      </c>
      <c r="AN160" s="22">
        <v>33674.246356648953</v>
      </c>
      <c r="AO160" s="23">
        <v>25941.488453837657</v>
      </c>
      <c r="AP160" s="174">
        <v>217128.91086719997</v>
      </c>
      <c r="AQ160" s="14">
        <v>36067.2833841506</v>
      </c>
      <c r="AR160" s="15">
        <v>28781.142258403084</v>
      </c>
      <c r="AS160" s="174">
        <v>214225.28144879991</v>
      </c>
      <c r="AT160" s="14">
        <v>35584.961501460159</v>
      </c>
      <c r="AU160" s="15">
        <v>28120.131325445163</v>
      </c>
      <c r="AV160" s="174">
        <v>189316.38481919985</v>
      </c>
      <c r="AW160" s="14">
        <v>31447.344682317307</v>
      </c>
      <c r="AX160" s="15">
        <v>25314.426584928086</v>
      </c>
    </row>
    <row r="161" spans="1:50" x14ac:dyDescent="0.25">
      <c r="A161" s="7">
        <v>154</v>
      </c>
      <c r="B161" s="62" t="s">
        <v>115</v>
      </c>
      <c r="C161" s="161">
        <v>127</v>
      </c>
      <c r="D161" s="90">
        <v>0.22500000000000001</v>
      </c>
      <c r="E161" s="90" t="s">
        <v>367</v>
      </c>
      <c r="F161" s="73">
        <v>36553</v>
      </c>
      <c r="G161" s="73">
        <v>39508</v>
      </c>
      <c r="H161" s="92" t="s">
        <v>484</v>
      </c>
      <c r="I161" s="69">
        <f t="shared" si="80"/>
        <v>764999.98977279989</v>
      </c>
      <c r="J161" s="18">
        <f t="shared" si="81"/>
        <v>118420.44444849221</v>
      </c>
      <c r="K161" s="19">
        <f t="shared" si="83"/>
        <v>0.1547979686688131</v>
      </c>
      <c r="L161" s="20">
        <f t="shared" si="82"/>
        <v>92299.893400180183</v>
      </c>
      <c r="M161" s="135">
        <v>11842.04</v>
      </c>
      <c r="N161" s="128">
        <f t="shared" si="79"/>
        <v>80457.853400180175</v>
      </c>
      <c r="O161" s="21">
        <v>104322.09661919998</v>
      </c>
      <c r="P161" s="22">
        <v>18760.242635030736</v>
      </c>
      <c r="Q161" s="23">
        <v>15119.022626778882</v>
      </c>
      <c r="R161" s="21">
        <v>67162.285584000056</v>
      </c>
      <c r="S161" s="22">
        <v>12077.79381657072</v>
      </c>
      <c r="T161" s="23">
        <v>9748.4940775600553</v>
      </c>
      <c r="U161" s="21">
        <v>123306.91205040007</v>
      </c>
      <c r="V161" s="22">
        <v>22174.28199402344</v>
      </c>
      <c r="W161" s="23">
        <v>18396.28747055581</v>
      </c>
      <c r="X161" s="21">
        <v>121833.07059599987</v>
      </c>
      <c r="Y161" s="22">
        <v>21909.241085278692</v>
      </c>
      <c r="Z161" s="23">
        <v>18090.451270894602</v>
      </c>
      <c r="AA161" s="21">
        <v>73421.127662400075</v>
      </c>
      <c r="AB161" s="22">
        <v>13203.321387529395</v>
      </c>
      <c r="AC161" s="23">
        <v>10863.932569508439</v>
      </c>
      <c r="AD161" s="21">
        <v>35048.750169600004</v>
      </c>
      <c r="AE161" s="22">
        <v>6302.8167429991709</v>
      </c>
      <c r="AF161" s="23">
        <v>4922.4186299680587</v>
      </c>
      <c r="AG161" s="21">
        <v>57251.19050640006</v>
      </c>
      <c r="AH161" s="22">
        <v>10295.48158876591</v>
      </c>
      <c r="AI161" s="23">
        <v>8247.5894668095971</v>
      </c>
      <c r="AJ161" s="21">
        <v>65681.116855199958</v>
      </c>
      <c r="AK161" s="22">
        <v>4925.4269529714447</v>
      </c>
      <c r="AL161" s="23">
        <v>2420.9961010857351</v>
      </c>
      <c r="AM161" s="21">
        <v>100935.39972960006</v>
      </c>
      <c r="AN161" s="22">
        <v>7569.1456257227055</v>
      </c>
      <c r="AO161" s="23">
        <v>3764.5783086324254</v>
      </c>
      <c r="AP161" s="174">
        <v>16038.039999999819</v>
      </c>
      <c r="AQ161" s="14">
        <v>1202.6926195999861</v>
      </c>
      <c r="AR161" s="15">
        <v>726.12287838657494</v>
      </c>
      <c r="AS161" s="174">
        <v>0</v>
      </c>
      <c r="AT161" s="14">
        <v>0</v>
      </c>
      <c r="AU161" s="15">
        <v>0</v>
      </c>
      <c r="AV161" s="174">
        <v>0</v>
      </c>
      <c r="AW161" s="14">
        <v>0</v>
      </c>
      <c r="AX161" s="15">
        <v>0</v>
      </c>
    </row>
    <row r="162" spans="1:50" x14ac:dyDescent="0.25">
      <c r="A162" s="7">
        <v>155</v>
      </c>
      <c r="B162" s="62" t="s">
        <v>116</v>
      </c>
      <c r="C162" s="161">
        <v>131</v>
      </c>
      <c r="D162" s="90">
        <v>0.02</v>
      </c>
      <c r="E162" s="90" t="s">
        <v>367</v>
      </c>
      <c r="F162" s="73">
        <v>37196</v>
      </c>
      <c r="G162" s="73">
        <v>39539</v>
      </c>
      <c r="H162" s="92" t="s">
        <v>485</v>
      </c>
      <c r="I162" s="69">
        <f t="shared" si="80"/>
        <v>59173.991700000028</v>
      </c>
      <c r="J162" s="18">
        <f t="shared" si="81"/>
        <v>11666.744203571987</v>
      </c>
      <c r="K162" s="19">
        <f t="shared" si="83"/>
        <v>0.1971599999999997</v>
      </c>
      <c r="L162" s="20">
        <f t="shared" si="82"/>
        <v>9707.8968637965008</v>
      </c>
      <c r="M162" s="135">
        <v>1166.6999999999998</v>
      </c>
      <c r="N162" s="128">
        <f t="shared" si="79"/>
        <v>8541.1968637965001</v>
      </c>
      <c r="O162" s="21">
        <v>5653.2885000000051</v>
      </c>
      <c r="P162" s="22">
        <v>1114.6023606600004</v>
      </c>
      <c r="Q162" s="23">
        <v>917.73943955999982</v>
      </c>
      <c r="R162" s="21">
        <v>2731.5482999999999</v>
      </c>
      <c r="S162" s="22">
        <v>538.55206282799941</v>
      </c>
      <c r="T162" s="23">
        <v>446.68231754399983</v>
      </c>
      <c r="U162" s="21">
        <v>9740.8548000000028</v>
      </c>
      <c r="V162" s="22">
        <v>1920.5069323679993</v>
      </c>
      <c r="W162" s="23">
        <v>1622.2519235549992</v>
      </c>
      <c r="X162" s="21">
        <v>8768.2890000000025</v>
      </c>
      <c r="Y162" s="22">
        <v>1728.7558592399996</v>
      </c>
      <c r="Z162" s="23">
        <v>1454.1379246560011</v>
      </c>
      <c r="AA162" s="21">
        <v>3805.7889</v>
      </c>
      <c r="AB162" s="22">
        <v>750.34933952399945</v>
      </c>
      <c r="AC162" s="23">
        <v>633.95628384299982</v>
      </c>
      <c r="AD162" s="21">
        <v>1221.223200000001</v>
      </c>
      <c r="AE162" s="22">
        <v>240.77636611200063</v>
      </c>
      <c r="AF162" s="23">
        <v>184.17291966899981</v>
      </c>
      <c r="AG162" s="21">
        <v>609.91710000000171</v>
      </c>
      <c r="AH162" s="22">
        <v>120.2512554359996</v>
      </c>
      <c r="AI162" s="23">
        <v>97.769385027000013</v>
      </c>
      <c r="AJ162" s="21">
        <v>0</v>
      </c>
      <c r="AK162" s="22">
        <v>0</v>
      </c>
      <c r="AL162" s="23">
        <v>0</v>
      </c>
      <c r="AM162" s="21">
        <v>2752.9836000000032</v>
      </c>
      <c r="AN162" s="22">
        <v>542.77824657599422</v>
      </c>
      <c r="AO162" s="23">
        <v>439.72203386099949</v>
      </c>
      <c r="AP162" s="174">
        <v>6146.2913999999982</v>
      </c>
      <c r="AQ162" s="14">
        <v>1211.8028124239956</v>
      </c>
      <c r="AR162" s="15">
        <v>1008.7756812975005</v>
      </c>
      <c r="AS162" s="174">
        <v>8679.7275000000027</v>
      </c>
      <c r="AT162" s="14">
        <v>1711.2950739000009</v>
      </c>
      <c r="AU162" s="15">
        <v>1408.5220712010007</v>
      </c>
      <c r="AV162" s="174">
        <v>9064.079400000006</v>
      </c>
      <c r="AW162" s="14">
        <v>1787.0738945039986</v>
      </c>
      <c r="AX162" s="15">
        <v>1494.1668835829998</v>
      </c>
    </row>
    <row r="163" spans="1:50" x14ac:dyDescent="0.25">
      <c r="A163" s="16">
        <v>156</v>
      </c>
      <c r="B163" s="62" t="s">
        <v>117</v>
      </c>
      <c r="C163" s="161">
        <v>130</v>
      </c>
      <c r="D163" s="90">
        <v>0.03</v>
      </c>
      <c r="E163" s="90" t="s">
        <v>367</v>
      </c>
      <c r="F163" s="73">
        <v>36860</v>
      </c>
      <c r="G163" s="73">
        <v>39539</v>
      </c>
      <c r="H163" s="92" t="s">
        <v>486</v>
      </c>
      <c r="I163" s="69">
        <f t="shared" si="80"/>
        <v>59304.208199999994</v>
      </c>
      <c r="J163" s="18">
        <f t="shared" si="81"/>
        <v>11692.417688711996</v>
      </c>
      <c r="K163" s="19">
        <f t="shared" si="83"/>
        <v>0.19715999999999995</v>
      </c>
      <c r="L163" s="20">
        <f t="shared" si="82"/>
        <v>9667.0030232910049</v>
      </c>
      <c r="M163" s="135">
        <v>1169.2499999999998</v>
      </c>
      <c r="N163" s="128">
        <f t="shared" si="79"/>
        <v>8497.7530232910049</v>
      </c>
      <c r="O163" s="21">
        <v>5958.9024000000009</v>
      </c>
      <c r="P163" s="22">
        <v>1174.8571971839988</v>
      </c>
      <c r="Q163" s="23">
        <v>966.51442543800079</v>
      </c>
      <c r="R163" s="21">
        <v>3331.3377000000005</v>
      </c>
      <c r="S163" s="22">
        <v>656.80654093199837</v>
      </c>
      <c r="T163" s="23">
        <v>539.00015825700018</v>
      </c>
      <c r="U163" s="21">
        <v>7004.4915000000028</v>
      </c>
      <c r="V163" s="22">
        <v>1381.0055441400023</v>
      </c>
      <c r="W163" s="23">
        <v>1166.5818228270005</v>
      </c>
      <c r="X163" s="21">
        <v>6466.6739999999991</v>
      </c>
      <c r="Y163" s="22">
        <v>1274.9694458399995</v>
      </c>
      <c r="Z163" s="23">
        <v>1073.2961423339998</v>
      </c>
      <c r="AA163" s="21">
        <v>3692.2203000000018</v>
      </c>
      <c r="AB163" s="22">
        <v>727.9581543479992</v>
      </c>
      <c r="AC163" s="23">
        <v>608.16790086599974</v>
      </c>
      <c r="AD163" s="21">
        <v>2493.0273000000011</v>
      </c>
      <c r="AE163" s="22">
        <v>491.52526246799988</v>
      </c>
      <c r="AF163" s="23">
        <v>393.37142847599983</v>
      </c>
      <c r="AG163" s="21">
        <v>2366.9058000000005</v>
      </c>
      <c r="AH163" s="22">
        <v>466.65914752799989</v>
      </c>
      <c r="AI163" s="23">
        <v>380.20963432499991</v>
      </c>
      <c r="AJ163" s="21">
        <v>3007.4867999999992</v>
      </c>
      <c r="AK163" s="22">
        <v>592.9560974880003</v>
      </c>
      <c r="AL163" s="23">
        <v>475.6455176999998</v>
      </c>
      <c r="AM163" s="21">
        <v>5106.1829999999982</v>
      </c>
      <c r="AN163" s="22">
        <v>1006.7350402799997</v>
      </c>
      <c r="AO163" s="23">
        <v>814.54242753900019</v>
      </c>
      <c r="AP163" s="174">
        <v>6538.0451999999914</v>
      </c>
      <c r="AQ163" s="14">
        <v>1289.0409916319991</v>
      </c>
      <c r="AR163" s="15">
        <v>1067.0765191440009</v>
      </c>
      <c r="AS163" s="174">
        <v>6754.4549999999908</v>
      </c>
      <c r="AT163" s="14">
        <v>1331.7083478000004</v>
      </c>
      <c r="AU163" s="15">
        <v>1096.5632146920007</v>
      </c>
      <c r="AV163" s="174">
        <v>6584.4792000000007</v>
      </c>
      <c r="AW163" s="14">
        <v>1298.1959190719995</v>
      </c>
      <c r="AX163" s="15">
        <v>1086.0338316930006</v>
      </c>
    </row>
    <row r="164" spans="1:50" x14ac:dyDescent="0.25">
      <c r="A164" s="7">
        <v>157</v>
      </c>
      <c r="B164" s="62" t="s">
        <v>118</v>
      </c>
      <c r="C164" s="161">
        <v>352</v>
      </c>
      <c r="D164" s="90">
        <v>9.1999999999999998E-2</v>
      </c>
      <c r="E164" s="90" t="s">
        <v>367</v>
      </c>
      <c r="F164" s="73">
        <v>35727</v>
      </c>
      <c r="G164" s="73">
        <v>39387</v>
      </c>
      <c r="H164" s="92" t="s">
        <v>487</v>
      </c>
      <c r="I164" s="69">
        <f t="shared" si="80"/>
        <v>199999.99279999989</v>
      </c>
      <c r="J164" s="18">
        <f t="shared" si="81"/>
        <v>36890.890861243977</v>
      </c>
      <c r="K164" s="19">
        <f t="shared" si="83"/>
        <v>0.18445446094658058</v>
      </c>
      <c r="L164" s="20">
        <f t="shared" si="82"/>
        <v>30057.843495377998</v>
      </c>
      <c r="M164" s="135">
        <v>3689.0999999999995</v>
      </c>
      <c r="N164" s="128">
        <f t="shared" si="79"/>
        <v>26368.743495377999</v>
      </c>
      <c r="O164" s="21">
        <v>32886.148000000023</v>
      </c>
      <c r="P164" s="22">
        <v>6436.8057480399939</v>
      </c>
      <c r="Q164" s="23">
        <v>5286.996528008006</v>
      </c>
      <c r="R164" s="21">
        <v>18739.869199999986</v>
      </c>
      <c r="S164" s="22">
        <v>3667.9545985159975</v>
      </c>
      <c r="T164" s="23">
        <v>3034.3289501599984</v>
      </c>
      <c r="U164" s="21">
        <v>36749.372400000029</v>
      </c>
      <c r="V164" s="22">
        <v>7192.9546598519973</v>
      </c>
      <c r="W164" s="23">
        <v>6080.9305681080041</v>
      </c>
      <c r="X164" s="21">
        <v>13973.602000000006</v>
      </c>
      <c r="Y164" s="22">
        <v>2735.0531194599971</v>
      </c>
      <c r="Z164" s="23">
        <v>2287.0108971000004</v>
      </c>
      <c r="AA164" s="21">
        <v>7292.5868000000028</v>
      </c>
      <c r="AB164" s="22">
        <v>1427.3780143639997</v>
      </c>
      <c r="AC164" s="23">
        <v>1187.5699465360001</v>
      </c>
      <c r="AD164" s="21">
        <v>1319.5747999999999</v>
      </c>
      <c r="AE164" s="22">
        <v>258.28037560400003</v>
      </c>
      <c r="AF164" s="23">
        <v>182.71169396400003</v>
      </c>
      <c r="AG164" s="21">
        <v>6126.2659999999987</v>
      </c>
      <c r="AH164" s="22">
        <v>1199.0940441799996</v>
      </c>
      <c r="AI164" s="23">
        <v>989.29176943600021</v>
      </c>
      <c r="AJ164" s="21">
        <v>1265.7392000000002</v>
      </c>
      <c r="AK164" s="22">
        <v>247.74313361600005</v>
      </c>
      <c r="AL164" s="23">
        <v>202.579646572</v>
      </c>
      <c r="AM164" s="21">
        <v>18857.055199999995</v>
      </c>
      <c r="AN164" s="22">
        <v>3690.8914142959975</v>
      </c>
      <c r="AO164" s="23">
        <v>2975.7499663759982</v>
      </c>
      <c r="AP164" s="174">
        <v>27950.98839999998</v>
      </c>
      <c r="AQ164" s="14">
        <v>4579.6778898519988</v>
      </c>
      <c r="AR164" s="15">
        <v>3616.2212078900029</v>
      </c>
      <c r="AS164" s="174">
        <v>22256.470799999988</v>
      </c>
      <c r="AT164" s="14">
        <v>3484.9181978640013</v>
      </c>
      <c r="AU164" s="15">
        <v>2667.3643636399975</v>
      </c>
      <c r="AV164" s="174">
        <v>12582.319999999905</v>
      </c>
      <c r="AW164" s="14">
        <v>1970.139665599984</v>
      </c>
      <c r="AX164" s="15">
        <v>1547.0879575879874</v>
      </c>
    </row>
    <row r="165" spans="1:50" x14ac:dyDescent="0.25">
      <c r="A165" s="7">
        <v>158</v>
      </c>
      <c r="B165" s="62" t="s">
        <v>119</v>
      </c>
      <c r="C165" s="161">
        <v>353</v>
      </c>
      <c r="D165" s="90">
        <v>0.2</v>
      </c>
      <c r="E165" s="90" t="s">
        <v>367</v>
      </c>
      <c r="F165" s="73">
        <v>35810</v>
      </c>
      <c r="G165" s="73">
        <v>39387</v>
      </c>
      <c r="H165" s="92" t="s">
        <v>487</v>
      </c>
      <c r="I165" s="69">
        <f t="shared" si="80"/>
        <v>399999.99519999884</v>
      </c>
      <c r="J165" s="18">
        <f t="shared" si="81"/>
        <v>71664.54147100827</v>
      </c>
      <c r="K165" s="19">
        <f t="shared" si="83"/>
        <v>0.17916135582745746</v>
      </c>
      <c r="L165" s="20">
        <f t="shared" si="82"/>
        <v>57914.11815598399</v>
      </c>
      <c r="M165" s="135">
        <v>7166.4699999999993</v>
      </c>
      <c r="N165" s="128">
        <f t="shared" si="79"/>
        <v>50747.648155983989</v>
      </c>
      <c r="O165" s="21">
        <v>49873.615999999944</v>
      </c>
      <c r="P165" s="22">
        <v>9531.845489920026</v>
      </c>
      <c r="Q165" s="23">
        <v>7764.7859409680032</v>
      </c>
      <c r="R165" s="21">
        <v>39229.077599999495</v>
      </c>
      <c r="S165" s="22">
        <v>7497.4613109120801</v>
      </c>
      <c r="T165" s="23">
        <v>6181.957764088007</v>
      </c>
      <c r="U165" s="21">
        <v>66744.619999999937</v>
      </c>
      <c r="V165" s="22">
        <v>12756.231774400027</v>
      </c>
      <c r="W165" s="23">
        <v>10710.936808551998</v>
      </c>
      <c r="X165" s="21">
        <v>21633.386400000018</v>
      </c>
      <c r="Y165" s="22">
        <v>4134.5728087680054</v>
      </c>
      <c r="Z165" s="23">
        <v>3418.7390022159966</v>
      </c>
      <c r="AA165" s="21">
        <v>13378.893600000029</v>
      </c>
      <c r="AB165" s="22">
        <v>2556.974144832001</v>
      </c>
      <c r="AC165" s="23">
        <v>2119.5583751519989</v>
      </c>
      <c r="AD165" s="21">
        <v>3629.8432000000194</v>
      </c>
      <c r="AE165" s="22">
        <v>693.73563238399947</v>
      </c>
      <c r="AF165" s="23">
        <v>513.08609731999968</v>
      </c>
      <c r="AG165" s="21">
        <v>12583.248000000056</v>
      </c>
      <c r="AH165" s="22">
        <v>2404.9103577600072</v>
      </c>
      <c r="AI165" s="23">
        <v>1904.3779136960018</v>
      </c>
      <c r="AJ165" s="21">
        <v>4833.8768000000136</v>
      </c>
      <c r="AK165" s="22">
        <v>923.85053401599896</v>
      </c>
      <c r="AL165" s="23">
        <v>745.64905524799951</v>
      </c>
      <c r="AM165" s="21">
        <v>48469.194399999498</v>
      </c>
      <c r="AN165" s="22">
        <v>9263.4324337281705</v>
      </c>
      <c r="AO165" s="23">
        <v>7389.3087366799955</v>
      </c>
      <c r="AP165" s="174">
        <v>89239.859200000021</v>
      </c>
      <c r="AQ165" s="14">
        <v>14198.259126087994</v>
      </c>
      <c r="AR165" s="15">
        <v>11181.194304160013</v>
      </c>
      <c r="AS165" s="174">
        <v>50384.379999999772</v>
      </c>
      <c r="AT165" s="14">
        <v>7703.2678581999708</v>
      </c>
      <c r="AU165" s="15">
        <v>5984.5241579039757</v>
      </c>
      <c r="AV165" s="174">
        <v>0</v>
      </c>
      <c r="AW165" s="14">
        <v>0</v>
      </c>
      <c r="AX165" s="15">
        <v>0</v>
      </c>
    </row>
    <row r="166" spans="1:50" x14ac:dyDescent="0.25">
      <c r="A166" s="16">
        <v>159</v>
      </c>
      <c r="B166" s="62" t="s">
        <v>120</v>
      </c>
      <c r="C166" s="161">
        <v>133</v>
      </c>
      <c r="D166" s="90">
        <v>0.6</v>
      </c>
      <c r="E166" s="90" t="s">
        <v>367</v>
      </c>
      <c r="F166" s="73">
        <v>37589</v>
      </c>
      <c r="G166" s="73">
        <v>39508</v>
      </c>
      <c r="H166" s="92" t="s">
        <v>623</v>
      </c>
      <c r="I166" s="69">
        <f t="shared" si="80"/>
        <v>2176236.6464766003</v>
      </c>
      <c r="J166" s="18">
        <f t="shared" si="81"/>
        <v>280469.63070943544</v>
      </c>
      <c r="K166" s="19">
        <f t="shared" si="83"/>
        <v>0.12887827762827408</v>
      </c>
      <c r="L166" s="20">
        <f t="shared" si="82"/>
        <v>206004.73889227081</v>
      </c>
      <c r="M166" s="135">
        <v>28046.97</v>
      </c>
      <c r="N166" s="128">
        <f t="shared" si="79"/>
        <v>177957.7688922708</v>
      </c>
      <c r="O166" s="21">
        <v>242497.17993960014</v>
      </c>
      <c r="P166" s="22">
        <v>41871.988060170705</v>
      </c>
      <c r="Q166" s="23">
        <v>33388.803911202856</v>
      </c>
      <c r="R166" s="21">
        <v>148837.77077880019</v>
      </c>
      <c r="S166" s="22">
        <v>25699.817880375347</v>
      </c>
      <c r="T166" s="23">
        <v>20413.480981336019</v>
      </c>
      <c r="U166" s="21">
        <v>192919.3839612001</v>
      </c>
      <c r="V166" s="22">
        <v>33311.390028580397</v>
      </c>
      <c r="W166" s="23">
        <v>27353.593630233223</v>
      </c>
      <c r="X166" s="21">
        <v>253370.06048100028</v>
      </c>
      <c r="Y166" s="22">
        <v>43749.408343254312</v>
      </c>
      <c r="Z166" s="23">
        <v>35742.223864867345</v>
      </c>
      <c r="AA166" s="21">
        <v>150263.61734219984</v>
      </c>
      <c r="AB166" s="22">
        <v>25946.018806477659</v>
      </c>
      <c r="AC166" s="23">
        <v>21189.556308120664</v>
      </c>
      <c r="AD166" s="21">
        <v>59125.897968599958</v>
      </c>
      <c r="AE166" s="22">
        <v>10209.26880223817</v>
      </c>
      <c r="AF166" s="23">
        <v>7883.6335206322665</v>
      </c>
      <c r="AG166" s="21">
        <v>131095.89229260001</v>
      </c>
      <c r="AH166" s="22">
        <v>22636.327722163238</v>
      </c>
      <c r="AI166" s="23">
        <v>17982.165576175878</v>
      </c>
      <c r="AJ166" s="21">
        <v>94296.722296200096</v>
      </c>
      <c r="AK166" s="22">
        <v>7278.7639940436784</v>
      </c>
      <c r="AL166" s="23">
        <v>3704.2350187830925</v>
      </c>
      <c r="AM166" s="21">
        <v>194680.90381560006</v>
      </c>
      <c r="AN166" s="22">
        <v>15027.418965526143</v>
      </c>
      <c r="AO166" s="23">
        <v>7664.9897450789585</v>
      </c>
      <c r="AP166" s="174">
        <v>191327.80760339985</v>
      </c>
      <c r="AQ166" s="14">
        <v>14768.593468906454</v>
      </c>
      <c r="AR166" s="15">
        <v>8220.4168812037497</v>
      </c>
      <c r="AS166" s="174">
        <v>245407.23882779991</v>
      </c>
      <c r="AT166" s="14">
        <v>18942.984765117882</v>
      </c>
      <c r="AU166" s="15">
        <v>10277.804528038238</v>
      </c>
      <c r="AV166" s="174">
        <v>272414.17116960022</v>
      </c>
      <c r="AW166" s="14">
        <v>21027.64987258142</v>
      </c>
      <c r="AX166" s="15">
        <v>12183.834926598543</v>
      </c>
    </row>
    <row r="167" spans="1:50" x14ac:dyDescent="0.25">
      <c r="A167" s="7">
        <v>160</v>
      </c>
      <c r="B167" s="62" t="s">
        <v>121</v>
      </c>
      <c r="C167" s="161">
        <v>134</v>
      </c>
      <c r="D167" s="90">
        <v>0.2</v>
      </c>
      <c r="E167" s="90" t="s">
        <v>367</v>
      </c>
      <c r="F167" s="73">
        <v>37099</v>
      </c>
      <c r="G167" s="73">
        <v>39479</v>
      </c>
      <c r="H167" s="92" t="s">
        <v>488</v>
      </c>
      <c r="I167" s="69">
        <f t="shared" si="80"/>
        <v>900000.01599999948</v>
      </c>
      <c r="J167" s="18">
        <f t="shared" si="81"/>
        <v>171957.06846431995</v>
      </c>
      <c r="K167" s="19">
        <f t="shared" si="83"/>
        <v>0.19106340600811728</v>
      </c>
      <c r="L167" s="20">
        <f t="shared" si="82"/>
        <v>141473.42501447993</v>
      </c>
      <c r="M167" s="135">
        <v>17195.729999999996</v>
      </c>
      <c r="N167" s="128">
        <f t="shared" si="79"/>
        <v>124277.69501447993</v>
      </c>
      <c r="O167" s="21">
        <v>86509.46399999992</v>
      </c>
      <c r="P167" s="22">
        <v>16533.688759680008</v>
      </c>
      <c r="Q167" s="23">
        <v>13522.842790080003</v>
      </c>
      <c r="R167" s="21">
        <v>71643.231999999989</v>
      </c>
      <c r="S167" s="22">
        <v>13692.454499839971</v>
      </c>
      <c r="T167" s="23">
        <v>11216.839630800006</v>
      </c>
      <c r="U167" s="21">
        <v>142136.11200000014</v>
      </c>
      <c r="V167" s="22">
        <v>27165.053725440022</v>
      </c>
      <c r="W167" s="23">
        <v>22810.258576080025</v>
      </c>
      <c r="X167" s="21">
        <v>88631.464000000007</v>
      </c>
      <c r="Y167" s="22">
        <v>16939.245399680014</v>
      </c>
      <c r="Z167" s="23">
        <v>14168.192578639979</v>
      </c>
      <c r="AA167" s="21">
        <v>51935.255999999979</v>
      </c>
      <c r="AB167" s="22">
        <v>9925.8661267199896</v>
      </c>
      <c r="AC167" s="23">
        <v>8291.5787389599991</v>
      </c>
      <c r="AD167" s="21">
        <v>20539.511999999981</v>
      </c>
      <c r="AE167" s="22">
        <v>3925.5115334399989</v>
      </c>
      <c r="AF167" s="23">
        <v>3121.8894921599986</v>
      </c>
      <c r="AG167" s="21">
        <v>29728.951999999987</v>
      </c>
      <c r="AH167" s="22">
        <v>5681.7973062400015</v>
      </c>
      <c r="AI167" s="23">
        <v>4635.5759447999972</v>
      </c>
      <c r="AJ167" s="21">
        <v>16362.37600000002</v>
      </c>
      <c r="AK167" s="22">
        <v>3127.1773011199994</v>
      </c>
      <c r="AL167" s="23">
        <v>2507.4385179200008</v>
      </c>
      <c r="AM167" s="21">
        <v>81753.679999999978</v>
      </c>
      <c r="AN167" s="22">
        <v>15624.763321600005</v>
      </c>
      <c r="AO167" s="23">
        <v>12552.139537600005</v>
      </c>
      <c r="AP167" s="174">
        <v>112507.58399999992</v>
      </c>
      <c r="AQ167" s="14">
        <v>21502.449454080015</v>
      </c>
      <c r="AR167" s="15">
        <v>17708.94904815999</v>
      </c>
      <c r="AS167" s="174">
        <v>119827.30400000011</v>
      </c>
      <c r="AT167" s="14">
        <v>22901.394340480008</v>
      </c>
      <c r="AU167" s="15">
        <v>18720.311653279983</v>
      </c>
      <c r="AV167" s="174">
        <v>78425.07999999942</v>
      </c>
      <c r="AW167" s="14">
        <v>14937.666695999909</v>
      </c>
      <c r="AX167" s="15">
        <v>12217.408505999929</v>
      </c>
    </row>
    <row r="168" spans="1:50" x14ac:dyDescent="0.25">
      <c r="A168" s="7">
        <v>161</v>
      </c>
      <c r="B168" s="62" t="s">
        <v>122</v>
      </c>
      <c r="C168" s="161">
        <v>135</v>
      </c>
      <c r="D168" s="90">
        <v>0.39600000000000002</v>
      </c>
      <c r="E168" s="90" t="s">
        <v>367</v>
      </c>
      <c r="F168" s="73">
        <v>37244</v>
      </c>
      <c r="G168" s="73">
        <v>39448</v>
      </c>
      <c r="H168" s="92" t="s">
        <v>489</v>
      </c>
      <c r="I168" s="69">
        <f t="shared" si="80"/>
        <v>690000.00679999974</v>
      </c>
      <c r="J168" s="18">
        <f t="shared" si="81"/>
        <v>124082.70122284404</v>
      </c>
      <c r="K168" s="19">
        <f t="shared" si="83"/>
        <v>0.17983000000000013</v>
      </c>
      <c r="L168" s="20">
        <f t="shared" si="82"/>
        <v>100706.37943216</v>
      </c>
      <c r="M168" s="135">
        <v>12408.269999999999</v>
      </c>
      <c r="N168" s="128">
        <f t="shared" si="79"/>
        <v>88298.109432159996</v>
      </c>
      <c r="O168" s="21">
        <v>92443.607999999935</v>
      </c>
      <c r="P168" s="22">
        <v>16624.134026640026</v>
      </c>
      <c r="Q168" s="23">
        <v>13382.13131753599</v>
      </c>
      <c r="R168" s="21">
        <v>59356.752000000008</v>
      </c>
      <c r="S168" s="22">
        <v>10674.124712160001</v>
      </c>
      <c r="T168" s="23">
        <v>8677.1600989440049</v>
      </c>
      <c r="U168" s="21">
        <v>119915.15839999984</v>
      </c>
      <c r="V168" s="22">
        <v>21564.342935072003</v>
      </c>
      <c r="W168" s="23">
        <v>17868.291893712005</v>
      </c>
      <c r="X168" s="21">
        <v>34067.244800000008</v>
      </c>
      <c r="Y168" s="22">
        <v>6126.3126323840015</v>
      </c>
      <c r="Z168" s="23">
        <v>5077.8456588319987</v>
      </c>
      <c r="AA168" s="21">
        <v>24846.073600000007</v>
      </c>
      <c r="AB168" s="22">
        <v>4468.0694154880021</v>
      </c>
      <c r="AC168" s="23">
        <v>3702.3926382240015</v>
      </c>
      <c r="AD168" s="21">
        <v>2230.3424</v>
      </c>
      <c r="AE168" s="22">
        <v>401.08247379200003</v>
      </c>
      <c r="AF168" s="23">
        <v>283.34896476800003</v>
      </c>
      <c r="AG168" s="21">
        <v>8535.0624000000062</v>
      </c>
      <c r="AH168" s="22">
        <v>1534.860271392</v>
      </c>
      <c r="AI168" s="23">
        <v>1217.2884031360004</v>
      </c>
      <c r="AJ168" s="21">
        <v>2669.8575999999998</v>
      </c>
      <c r="AK168" s="22">
        <v>480.12049220800009</v>
      </c>
      <c r="AL168" s="23">
        <v>402.23150611200003</v>
      </c>
      <c r="AM168" s="21">
        <v>56183.108799999944</v>
      </c>
      <c r="AN168" s="22">
        <v>10103.408455504001</v>
      </c>
      <c r="AO168" s="23">
        <v>7993.8465238880044</v>
      </c>
      <c r="AP168" s="174">
        <v>119035.30560000004</v>
      </c>
      <c r="AQ168" s="14">
        <v>21406.119006047989</v>
      </c>
      <c r="AR168" s="15">
        <v>17352.145141016004</v>
      </c>
      <c r="AS168" s="174">
        <v>130648.80320000002</v>
      </c>
      <c r="AT168" s="14">
        <v>23494.574279455999</v>
      </c>
      <c r="AU168" s="15">
        <v>18904.471642303983</v>
      </c>
      <c r="AV168" s="174">
        <v>40068.69000000001</v>
      </c>
      <c r="AW168" s="14">
        <v>7205.5525227000107</v>
      </c>
      <c r="AX168" s="15">
        <v>5845.2256436880052</v>
      </c>
    </row>
    <row r="169" spans="1:50" x14ac:dyDescent="0.25">
      <c r="A169" s="16">
        <v>162</v>
      </c>
      <c r="B169" s="62" t="s">
        <v>123</v>
      </c>
      <c r="C169" s="161">
        <v>136</v>
      </c>
      <c r="D169" s="90">
        <v>9.7000000000000003E-2</v>
      </c>
      <c r="E169" s="90" t="s">
        <v>367</v>
      </c>
      <c r="F169" s="73">
        <v>36985</v>
      </c>
      <c r="G169" s="73">
        <v>39569</v>
      </c>
      <c r="H169" s="92" t="s">
        <v>490</v>
      </c>
      <c r="I169" s="69">
        <f t="shared" si="80"/>
        <v>242800.82500000007</v>
      </c>
      <c r="J169" s="18">
        <f t="shared" si="81"/>
        <v>47523.40547724998</v>
      </c>
      <c r="K169" s="19">
        <f t="shared" si="83"/>
        <v>0.19572999999999988</v>
      </c>
      <c r="L169" s="20">
        <f t="shared" si="82"/>
        <v>39364.12906075002</v>
      </c>
      <c r="M169" s="135">
        <v>4752.33</v>
      </c>
      <c r="N169" s="128">
        <f t="shared" si="79"/>
        <v>34611.799060750018</v>
      </c>
      <c r="O169" s="21">
        <v>34752.900000000031</v>
      </c>
      <c r="P169" s="22">
        <v>6802.1851169999973</v>
      </c>
      <c r="Q169" s="23">
        <v>5590.9645860000037</v>
      </c>
      <c r="R169" s="21">
        <v>18379.624999999993</v>
      </c>
      <c r="S169" s="22">
        <v>3597.4440012499963</v>
      </c>
      <c r="T169" s="23">
        <v>2977.3925255000013</v>
      </c>
      <c r="U169" s="21">
        <v>33261.075000000012</v>
      </c>
      <c r="V169" s="22">
        <v>6510.1902097499969</v>
      </c>
      <c r="W169" s="23">
        <v>5489.4456494999977</v>
      </c>
      <c r="X169" s="21">
        <v>13105.649999999996</v>
      </c>
      <c r="Y169" s="22">
        <v>2565.1688744999988</v>
      </c>
      <c r="Z169" s="23">
        <v>2159.342681499998</v>
      </c>
      <c r="AA169" s="21">
        <v>4514.8999999999987</v>
      </c>
      <c r="AB169" s="22">
        <v>883.70137699999975</v>
      </c>
      <c r="AC169" s="23">
        <v>742.80858525000031</v>
      </c>
      <c r="AD169" s="21">
        <v>707.3</v>
      </c>
      <c r="AE169" s="22">
        <v>138.439829</v>
      </c>
      <c r="AF169" s="23">
        <v>106.57123449999999</v>
      </c>
      <c r="AG169" s="21">
        <v>0</v>
      </c>
      <c r="AH169" s="22">
        <v>0</v>
      </c>
      <c r="AI169" s="23">
        <v>0</v>
      </c>
      <c r="AJ169" s="21">
        <v>0</v>
      </c>
      <c r="AK169" s="22">
        <v>0</v>
      </c>
      <c r="AL169" s="23">
        <v>0</v>
      </c>
      <c r="AM169" s="21">
        <v>19182.575000000001</v>
      </c>
      <c r="AN169" s="22">
        <v>3754.6054047499988</v>
      </c>
      <c r="AO169" s="23">
        <v>3026.3072112500035</v>
      </c>
      <c r="AP169" s="174">
        <v>37017.350000000057</v>
      </c>
      <c r="AQ169" s="14">
        <v>7245.4059154999932</v>
      </c>
      <c r="AR169" s="15">
        <v>5986.6869002500025</v>
      </c>
      <c r="AS169" s="174">
        <v>39368.174999999996</v>
      </c>
      <c r="AT169" s="14">
        <v>7705.532892750005</v>
      </c>
      <c r="AU169" s="15">
        <v>6334.0339007500106</v>
      </c>
      <c r="AV169" s="174">
        <v>42511.274999999987</v>
      </c>
      <c r="AW169" s="14">
        <v>8320.7318557499948</v>
      </c>
      <c r="AX169" s="15">
        <v>6950.5757862500004</v>
      </c>
    </row>
    <row r="170" spans="1:50" x14ac:dyDescent="0.25">
      <c r="A170" s="7">
        <v>163</v>
      </c>
      <c r="B170" s="62" t="s">
        <v>124</v>
      </c>
      <c r="C170" s="161">
        <v>143</v>
      </c>
      <c r="D170" s="90">
        <v>0.39</v>
      </c>
      <c r="E170" s="90" t="s">
        <v>367</v>
      </c>
      <c r="F170" s="73">
        <v>36196</v>
      </c>
      <c r="G170" s="73">
        <v>39417</v>
      </c>
      <c r="H170" s="92" t="s">
        <v>491</v>
      </c>
      <c r="I170" s="69">
        <f t="shared" si="80"/>
        <v>1250000.0113600034</v>
      </c>
      <c r="J170" s="18">
        <f t="shared" si="81"/>
        <v>223081.26530581166</v>
      </c>
      <c r="K170" s="19">
        <f t="shared" si="83"/>
        <v>0.17846501062275882</v>
      </c>
      <c r="L170" s="20">
        <f t="shared" si="82"/>
        <v>180479.94333394751</v>
      </c>
      <c r="M170" s="135">
        <v>22308.120000000003</v>
      </c>
      <c r="N170" s="128">
        <f t="shared" si="79"/>
        <v>158171.82333394751</v>
      </c>
      <c r="O170" s="21">
        <v>84608.413440000048</v>
      </c>
      <c r="P170" s="22">
        <v>15215.130988915191</v>
      </c>
      <c r="Q170" s="23">
        <v>12308.103206937601</v>
      </c>
      <c r="R170" s="21">
        <v>55793.193599999984</v>
      </c>
      <c r="S170" s="22">
        <v>10033.290005088005</v>
      </c>
      <c r="T170" s="23">
        <v>8071.4804777952204</v>
      </c>
      <c r="U170" s="21">
        <v>135245.17152000003</v>
      </c>
      <c r="V170" s="22">
        <v>24321.13919444161</v>
      </c>
      <c r="W170" s="23">
        <v>20243.023252761599</v>
      </c>
      <c r="X170" s="21">
        <v>173906.0591999999</v>
      </c>
      <c r="Y170" s="22">
        <v>31273.526625936011</v>
      </c>
      <c r="Z170" s="23">
        <v>25750.155633580805</v>
      </c>
      <c r="AA170" s="21">
        <v>85273.794239999945</v>
      </c>
      <c r="AB170" s="22">
        <v>15334.786418179208</v>
      </c>
      <c r="AC170" s="23">
        <v>12646.8999153696</v>
      </c>
      <c r="AD170" s="21">
        <v>59714.11872000002</v>
      </c>
      <c r="AE170" s="22">
        <v>10738.389969417611</v>
      </c>
      <c r="AF170" s="23">
        <v>8402.9336674368114</v>
      </c>
      <c r="AG170" s="21">
        <v>81648.423360000073</v>
      </c>
      <c r="AH170" s="22">
        <v>14682.835972828805</v>
      </c>
      <c r="AI170" s="23">
        <v>11823.33198621122</v>
      </c>
      <c r="AJ170" s="21">
        <v>59802.560639999931</v>
      </c>
      <c r="AK170" s="22">
        <v>10754.294479891205</v>
      </c>
      <c r="AL170" s="23">
        <v>8463.1982093855986</v>
      </c>
      <c r="AM170" s="21">
        <v>138320.99807999993</v>
      </c>
      <c r="AN170" s="22">
        <v>24874.265084726398</v>
      </c>
      <c r="AO170" s="23">
        <v>19674.112234819175</v>
      </c>
      <c r="AP170" s="174">
        <v>198451.97856000008</v>
      </c>
      <c r="AQ170" s="14">
        <v>35687.619304444757</v>
      </c>
      <c r="AR170" s="15">
        <v>28953.477640679936</v>
      </c>
      <c r="AS170" s="174">
        <v>177235.30000000339</v>
      </c>
      <c r="AT170" s="14">
        <v>30165.987261942872</v>
      </c>
      <c r="AU170" s="15">
        <v>24143.227108969924</v>
      </c>
      <c r="AV170" s="174">
        <v>0</v>
      </c>
      <c r="AW170" s="14">
        <v>0</v>
      </c>
      <c r="AX170" s="15">
        <v>0</v>
      </c>
    </row>
    <row r="171" spans="1:50" x14ac:dyDescent="0.25">
      <c r="A171" s="7">
        <v>164</v>
      </c>
      <c r="B171" s="62" t="s">
        <v>125</v>
      </c>
      <c r="C171" s="161">
        <v>145</v>
      </c>
      <c r="D171" s="90">
        <v>7.4999999999999997E-2</v>
      </c>
      <c r="E171" s="90" t="s">
        <v>367</v>
      </c>
      <c r="F171" s="73">
        <v>37026</v>
      </c>
      <c r="G171" s="73">
        <v>39934</v>
      </c>
      <c r="H171" s="92" t="s">
        <v>492</v>
      </c>
      <c r="I171" s="69">
        <f t="shared" si="80"/>
        <v>194999.99239999976</v>
      </c>
      <c r="J171" s="18">
        <f t="shared" si="81"/>
        <v>38446.198501583967</v>
      </c>
      <c r="K171" s="19">
        <f t="shared" si="83"/>
        <v>0.19716000000000009</v>
      </c>
      <c r="L171" s="20">
        <f t="shared" si="82"/>
        <v>31783.296834611971</v>
      </c>
      <c r="M171" s="135">
        <v>3844.6400000000003</v>
      </c>
      <c r="N171" s="128">
        <f t="shared" si="79"/>
        <v>27938.656834611971</v>
      </c>
      <c r="O171" s="21">
        <v>26320.495600000031</v>
      </c>
      <c r="P171" s="22">
        <v>5189.3489124960042</v>
      </c>
      <c r="Q171" s="23">
        <v>4272.3888188920009</v>
      </c>
      <c r="R171" s="21">
        <v>15509.735999999992</v>
      </c>
      <c r="S171" s="22">
        <v>3057.8995497599999</v>
      </c>
      <c r="T171" s="23">
        <v>2524.1972575400005</v>
      </c>
      <c r="U171" s="21">
        <v>32641.000399999994</v>
      </c>
      <c r="V171" s="22">
        <v>6435.499638864002</v>
      </c>
      <c r="W171" s="23">
        <v>5434.6193720239989</v>
      </c>
      <c r="X171" s="21">
        <v>22968.815999999999</v>
      </c>
      <c r="Y171" s="22">
        <v>4528.531762560001</v>
      </c>
      <c r="Z171" s="23">
        <v>3795.6480474759983</v>
      </c>
      <c r="AA171" s="21">
        <v>8795.8556000000026</v>
      </c>
      <c r="AB171" s="22">
        <v>1734.1908900960007</v>
      </c>
      <c r="AC171" s="23">
        <v>1465.8763892479997</v>
      </c>
      <c r="AD171" s="21">
        <v>2046.928799999999</v>
      </c>
      <c r="AE171" s="22">
        <v>403.57248220800005</v>
      </c>
      <c r="AF171" s="23">
        <v>319.96103747200016</v>
      </c>
      <c r="AG171" s="21">
        <v>5174.3336000000018</v>
      </c>
      <c r="AH171" s="22">
        <v>1020.1716125760003</v>
      </c>
      <c r="AI171" s="23">
        <v>841.87156084399965</v>
      </c>
      <c r="AJ171" s="21">
        <v>7543.0919999999951</v>
      </c>
      <c r="AK171" s="22">
        <v>1487.1960187199998</v>
      </c>
      <c r="AL171" s="23">
        <v>1179.4846007040005</v>
      </c>
      <c r="AM171" s="21">
        <v>28920.401199999968</v>
      </c>
      <c r="AN171" s="22">
        <v>5701.9463005920043</v>
      </c>
      <c r="AO171" s="23">
        <v>4598.4757581760005</v>
      </c>
      <c r="AP171" s="174">
        <v>23681.103199999961</v>
      </c>
      <c r="AQ171" s="14">
        <v>4668.9663069119952</v>
      </c>
      <c r="AR171" s="15">
        <v>3839.7304003040013</v>
      </c>
      <c r="AS171" s="174">
        <v>21398.229999999821</v>
      </c>
      <c r="AT171" s="14">
        <v>4218.8750267999631</v>
      </c>
      <c r="AU171" s="15">
        <v>3511.043591931973</v>
      </c>
      <c r="AV171" s="174">
        <v>0</v>
      </c>
      <c r="AW171" s="14">
        <v>0</v>
      </c>
      <c r="AX171" s="15">
        <v>0</v>
      </c>
    </row>
    <row r="172" spans="1:50" x14ac:dyDescent="0.25">
      <c r="A172" s="16">
        <v>165</v>
      </c>
      <c r="B172" s="62" t="s">
        <v>661</v>
      </c>
      <c r="C172" s="161">
        <v>147</v>
      </c>
      <c r="D172" s="90">
        <v>0.19</v>
      </c>
      <c r="E172" s="90" t="s">
        <v>367</v>
      </c>
      <c r="F172" s="73">
        <v>41064</v>
      </c>
      <c r="G172" s="73">
        <v>41064</v>
      </c>
      <c r="H172" s="92" t="s">
        <v>493</v>
      </c>
      <c r="I172" s="69">
        <f t="shared" si="80"/>
        <v>295898.21759999986</v>
      </c>
      <c r="J172" s="18">
        <f t="shared" si="81"/>
        <v>56552.067347712029</v>
      </c>
      <c r="K172" s="19">
        <f t="shared" si="83"/>
        <v>0.19112000000000018</v>
      </c>
      <c r="L172" s="20">
        <f t="shared" si="82"/>
        <v>46643.783191044</v>
      </c>
      <c r="M172" s="135">
        <v>5655.21</v>
      </c>
      <c r="N172" s="128">
        <f t="shared" si="79"/>
        <v>40988.573191044001</v>
      </c>
      <c r="O172" s="21">
        <v>34608.467999999979</v>
      </c>
      <c r="P172" s="22">
        <v>6614.3704041599995</v>
      </c>
      <c r="Q172" s="23">
        <v>5395.1802497999915</v>
      </c>
      <c r="R172" s="21">
        <v>25314.131999999918</v>
      </c>
      <c r="S172" s="22">
        <v>4838.0369078399972</v>
      </c>
      <c r="T172" s="23">
        <v>3967.2355954800023</v>
      </c>
      <c r="U172" s="21">
        <v>46043.04599999998</v>
      </c>
      <c r="V172" s="22">
        <v>8799.7469515200119</v>
      </c>
      <c r="W172" s="23">
        <v>7384.046628840003</v>
      </c>
      <c r="X172" s="21">
        <v>21475.211999999992</v>
      </c>
      <c r="Y172" s="22">
        <v>4104.3425174400027</v>
      </c>
      <c r="Z172" s="23">
        <v>3439.3384353000024</v>
      </c>
      <c r="AA172" s="21">
        <v>10879.769999999997</v>
      </c>
      <c r="AB172" s="22">
        <v>2079.3416423999988</v>
      </c>
      <c r="AC172" s="23">
        <v>1739.7720755999997</v>
      </c>
      <c r="AD172" s="21">
        <v>2734.8419999999983</v>
      </c>
      <c r="AE172" s="22">
        <v>522.68300304000002</v>
      </c>
      <c r="AF172" s="23">
        <v>409.69389965999994</v>
      </c>
      <c r="AG172" s="21">
        <v>2880.8579999999993</v>
      </c>
      <c r="AH172" s="22">
        <v>550.58958095999992</v>
      </c>
      <c r="AI172" s="23">
        <v>444.64607363999988</v>
      </c>
      <c r="AJ172" s="21">
        <v>456.13800000000003</v>
      </c>
      <c r="AK172" s="22">
        <v>87.17709456</v>
      </c>
      <c r="AL172" s="23">
        <v>72.066175439999995</v>
      </c>
      <c r="AM172" s="21">
        <v>10116.108</v>
      </c>
      <c r="AN172" s="22">
        <v>1933.3905609600004</v>
      </c>
      <c r="AO172" s="23">
        <v>1541.0259654000008</v>
      </c>
      <c r="AP172" s="174">
        <v>29272.206000000009</v>
      </c>
      <c r="AQ172" s="14">
        <v>5594.5040107200048</v>
      </c>
      <c r="AR172" s="15">
        <v>4606.9514960399974</v>
      </c>
      <c r="AS172" s="174">
        <v>51719.715599999989</v>
      </c>
      <c r="AT172" s="14">
        <v>9884.6720454720053</v>
      </c>
      <c r="AU172" s="15">
        <v>8041.8150268920099</v>
      </c>
      <c r="AV172" s="174">
        <v>60397.722000000009</v>
      </c>
      <c r="AW172" s="14">
        <v>11543.212628640003</v>
      </c>
      <c r="AX172" s="15">
        <v>9602.0115689519989</v>
      </c>
    </row>
    <row r="173" spans="1:50" x14ac:dyDescent="0.25">
      <c r="A173" s="7">
        <v>166</v>
      </c>
      <c r="B173" s="62" t="s">
        <v>126</v>
      </c>
      <c r="C173" s="161">
        <v>371</v>
      </c>
      <c r="D173" s="78">
        <v>0.11</v>
      </c>
      <c r="E173" s="78" t="s">
        <v>367</v>
      </c>
      <c r="F173" s="80">
        <v>41670</v>
      </c>
      <c r="G173" s="80">
        <v>41670</v>
      </c>
      <c r="H173" s="94" t="s">
        <v>624</v>
      </c>
      <c r="I173" s="69">
        <f t="shared" si="80"/>
        <v>235913.14199999999</v>
      </c>
      <c r="J173" s="18">
        <f t="shared" si="81"/>
        <v>46175.279283659984</v>
      </c>
      <c r="K173" s="19">
        <f t="shared" si="83"/>
        <v>0.19572999999999993</v>
      </c>
      <c r="L173" s="20">
        <f t="shared" si="82"/>
        <v>38230.511056337979</v>
      </c>
      <c r="M173" s="135">
        <v>4617.53</v>
      </c>
      <c r="N173" s="128">
        <f t="shared" si="79"/>
        <v>33612.98105633798</v>
      </c>
      <c r="O173" s="21">
        <v>20634.21720000001</v>
      </c>
      <c r="P173" s="22">
        <v>4038.7353325559998</v>
      </c>
      <c r="Q173" s="23">
        <v>3329.883315953999</v>
      </c>
      <c r="R173" s="21">
        <v>19613.328000000009</v>
      </c>
      <c r="S173" s="22">
        <v>3838.9166894399968</v>
      </c>
      <c r="T173" s="23">
        <v>3191.3721370020025</v>
      </c>
      <c r="U173" s="21">
        <v>39025.983000000015</v>
      </c>
      <c r="V173" s="22">
        <v>7638.5556525899965</v>
      </c>
      <c r="W173" s="23">
        <v>6449.9041950659921</v>
      </c>
      <c r="X173" s="21">
        <v>18042.074999999997</v>
      </c>
      <c r="Y173" s="22">
        <v>3531.3753397499995</v>
      </c>
      <c r="Z173" s="23">
        <v>2945.1478666380017</v>
      </c>
      <c r="AA173" s="21">
        <v>5538.3912000000009</v>
      </c>
      <c r="AB173" s="22">
        <v>1084.0293095759998</v>
      </c>
      <c r="AC173" s="23">
        <v>914.85760045800009</v>
      </c>
      <c r="AD173" s="21">
        <v>680.54939999999999</v>
      </c>
      <c r="AE173" s="22">
        <v>133.203934062</v>
      </c>
      <c r="AF173" s="23">
        <v>107.15603245199999</v>
      </c>
      <c r="AG173" s="21">
        <v>2926.4573999999993</v>
      </c>
      <c r="AH173" s="22">
        <v>572.79550690200006</v>
      </c>
      <c r="AI173" s="23">
        <v>475.34789641799989</v>
      </c>
      <c r="AJ173" s="21">
        <v>3901.0949999999993</v>
      </c>
      <c r="AK173" s="22">
        <v>763.56132435000006</v>
      </c>
      <c r="AL173" s="23">
        <v>585.83652601800009</v>
      </c>
      <c r="AM173" s="21">
        <v>27812.198999999982</v>
      </c>
      <c r="AN173" s="22">
        <v>5443.6817102699961</v>
      </c>
      <c r="AO173" s="23">
        <v>4378.3561614959981</v>
      </c>
      <c r="AP173" s="174">
        <v>19015.575599999993</v>
      </c>
      <c r="AQ173" s="14">
        <v>3721.9186121880007</v>
      </c>
      <c r="AR173" s="15">
        <v>3059.1685007759966</v>
      </c>
      <c r="AS173" s="174">
        <v>37622.101800000048</v>
      </c>
      <c r="AT173" s="14">
        <v>7363.7739853139919</v>
      </c>
      <c r="AU173" s="15">
        <v>6037.106217593996</v>
      </c>
      <c r="AV173" s="174">
        <v>41101.169399999962</v>
      </c>
      <c r="AW173" s="14">
        <v>8044.7318866620053</v>
      </c>
      <c r="AX173" s="15">
        <v>6756.3746064659972</v>
      </c>
    </row>
    <row r="174" spans="1:50" x14ac:dyDescent="0.25">
      <c r="A174" s="7">
        <v>167</v>
      </c>
      <c r="B174" s="62" t="s">
        <v>127</v>
      </c>
      <c r="C174" s="161">
        <v>148</v>
      </c>
      <c r="D174" s="90">
        <v>0.2</v>
      </c>
      <c r="E174" s="90" t="s">
        <v>367</v>
      </c>
      <c r="F174" s="73">
        <v>37001</v>
      </c>
      <c r="G174" s="73">
        <v>39448</v>
      </c>
      <c r="H174" s="92" t="s">
        <v>494</v>
      </c>
      <c r="I174" s="69">
        <f t="shared" si="80"/>
        <v>638608.19577600004</v>
      </c>
      <c r="J174" s="18">
        <f t="shared" si="81"/>
        <v>111477.55438873215</v>
      </c>
      <c r="K174" s="19">
        <f t="shared" si="83"/>
        <v>0.17456330051209415</v>
      </c>
      <c r="L174" s="20">
        <f t="shared" si="82"/>
        <v>89555.509512203833</v>
      </c>
      <c r="M174" s="135">
        <v>11147.77</v>
      </c>
      <c r="N174" s="128">
        <f t="shared" si="79"/>
        <v>78407.739512203829</v>
      </c>
      <c r="O174" s="21">
        <v>51628.01855999996</v>
      </c>
      <c r="P174" s="22">
        <v>9867.1469071872052</v>
      </c>
      <c r="Q174" s="23">
        <v>8043.7843561022682</v>
      </c>
      <c r="R174" s="21">
        <v>37808.548787200009</v>
      </c>
      <c r="S174" s="22">
        <v>7225.9698442096733</v>
      </c>
      <c r="T174" s="23">
        <v>5822.3144863742764</v>
      </c>
      <c r="U174" s="21">
        <v>59815.100083200006</v>
      </c>
      <c r="V174" s="22">
        <v>11431.861927901191</v>
      </c>
      <c r="W174" s="23">
        <v>9666.0557039134765</v>
      </c>
      <c r="X174" s="21">
        <v>82985.975654400027</v>
      </c>
      <c r="Y174" s="22">
        <v>15860.279667068928</v>
      </c>
      <c r="Z174" s="23">
        <v>13256.910813113465</v>
      </c>
      <c r="AA174" s="21">
        <v>56874.184089600029</v>
      </c>
      <c r="AB174" s="22">
        <v>10869.794063204323</v>
      </c>
      <c r="AC174" s="23">
        <v>9066.1181978109307</v>
      </c>
      <c r="AD174" s="21">
        <v>18905.530700799984</v>
      </c>
      <c r="AE174" s="22">
        <v>3613.2250275368979</v>
      </c>
      <c r="AF174" s="23">
        <v>2750.5815155769601</v>
      </c>
      <c r="AG174" s="21">
        <v>34854.780044800005</v>
      </c>
      <c r="AH174" s="22">
        <v>6661.4455621621773</v>
      </c>
      <c r="AI174" s="23">
        <v>5404.5556130503683</v>
      </c>
      <c r="AJ174" s="21">
        <v>23210.21461760001</v>
      </c>
      <c r="AK174" s="22">
        <v>3761.6794830744307</v>
      </c>
      <c r="AL174" s="23">
        <v>2837.9722178419197</v>
      </c>
      <c r="AM174" s="21">
        <v>51097.329881600024</v>
      </c>
      <c r="AN174" s="22">
        <v>8281.3442539109092</v>
      </c>
      <c r="AO174" s="23">
        <v>6326.5334502106934</v>
      </c>
      <c r="AP174" s="174">
        <v>48591.328076800019</v>
      </c>
      <c r="AQ174" s="14">
        <v>7875.1965414069709</v>
      </c>
      <c r="AR174" s="15">
        <v>6209.1028436801862</v>
      </c>
      <c r="AS174" s="174">
        <v>83391.630143999937</v>
      </c>
      <c r="AT174" s="14">
        <v>13515.281497438094</v>
      </c>
      <c r="AU174" s="15">
        <v>10584.217809631489</v>
      </c>
      <c r="AV174" s="174">
        <v>89445.555135999966</v>
      </c>
      <c r="AW174" s="14">
        <v>12514.329613631355</v>
      </c>
      <c r="AX174" s="15">
        <v>9587.362504897801</v>
      </c>
    </row>
    <row r="175" spans="1:50" x14ac:dyDescent="0.25">
      <c r="A175" s="16">
        <v>168</v>
      </c>
      <c r="B175" s="62" t="s">
        <v>128</v>
      </c>
      <c r="C175" s="161">
        <v>149</v>
      </c>
      <c r="D175" s="90">
        <v>0.15</v>
      </c>
      <c r="E175" s="90" t="s">
        <v>367</v>
      </c>
      <c r="F175" s="73">
        <v>35422</v>
      </c>
      <c r="G175" s="73">
        <v>39508</v>
      </c>
      <c r="H175" s="92" t="s">
        <v>495</v>
      </c>
      <c r="I175" s="69">
        <f t="shared" si="80"/>
        <v>499999.99239999952</v>
      </c>
      <c r="J175" s="18">
        <f t="shared" si="81"/>
        <v>97864.998512451872</v>
      </c>
      <c r="K175" s="19">
        <f t="shared" si="83"/>
        <v>0.19572999999999993</v>
      </c>
      <c r="L175" s="20">
        <f t="shared" si="82"/>
        <v>80902.60677342891</v>
      </c>
      <c r="M175" s="135">
        <v>9786.5300000000007</v>
      </c>
      <c r="N175" s="128">
        <f t="shared" si="79"/>
        <v>71116.076773428911</v>
      </c>
      <c r="O175" s="21">
        <v>42851.646000000008</v>
      </c>
      <c r="P175" s="22">
        <v>8387.3526715799871</v>
      </c>
      <c r="Q175" s="23">
        <v>6896.6067757199999</v>
      </c>
      <c r="R175" s="21">
        <v>32838.525199999996</v>
      </c>
      <c r="S175" s="22">
        <v>6427.4845373959843</v>
      </c>
      <c r="T175" s="23">
        <v>5297.4664444760028</v>
      </c>
      <c r="U175" s="21">
        <v>68473.727600000013</v>
      </c>
      <c r="V175" s="22">
        <v>13402.362703148001</v>
      </c>
      <c r="W175" s="23">
        <v>11293.71724510399</v>
      </c>
      <c r="X175" s="21">
        <v>66057.124399999884</v>
      </c>
      <c r="Y175" s="22">
        <v>12929.360958811996</v>
      </c>
      <c r="Z175" s="23">
        <v>10866.452586427993</v>
      </c>
      <c r="AA175" s="21">
        <v>37440.094400000031</v>
      </c>
      <c r="AB175" s="22">
        <v>7328.1496769120031</v>
      </c>
      <c r="AC175" s="23">
        <v>6139.2322226919987</v>
      </c>
      <c r="AD175" s="21">
        <v>15995.780399999989</v>
      </c>
      <c r="AE175" s="22">
        <v>3130.8540976919999</v>
      </c>
      <c r="AF175" s="23">
        <v>2481.2385888759995</v>
      </c>
      <c r="AG175" s="21">
        <v>17689.337600000003</v>
      </c>
      <c r="AH175" s="22">
        <v>3462.3340484480054</v>
      </c>
      <c r="AI175" s="23">
        <v>2839.5122629679981</v>
      </c>
      <c r="AJ175" s="21">
        <v>6294.7533000000094</v>
      </c>
      <c r="AK175" s="22">
        <v>1232.0720634089987</v>
      </c>
      <c r="AL175" s="23">
        <v>995.76159680999979</v>
      </c>
      <c r="AM175" s="21">
        <v>28853.996499999997</v>
      </c>
      <c r="AN175" s="22">
        <v>5647.5927349449939</v>
      </c>
      <c r="AO175" s="23">
        <v>4561.1375379849987</v>
      </c>
      <c r="AP175" s="174">
        <v>56358.597500000062</v>
      </c>
      <c r="AQ175" s="14">
        <v>11031.068288674993</v>
      </c>
      <c r="AR175" s="15">
        <v>9093.3204331850029</v>
      </c>
      <c r="AS175" s="174">
        <v>75973.629499999981</v>
      </c>
      <c r="AT175" s="14">
        <v>14870.318502035017</v>
      </c>
      <c r="AU175" s="15">
        <v>12198.094235990013</v>
      </c>
      <c r="AV175" s="174">
        <v>51172.779999999504</v>
      </c>
      <c r="AW175" s="14">
        <v>10016.048229399899</v>
      </c>
      <c r="AX175" s="15">
        <v>8240.0668431949161</v>
      </c>
    </row>
    <row r="176" spans="1:50" x14ac:dyDescent="0.25">
      <c r="A176" s="7">
        <v>169</v>
      </c>
      <c r="B176" s="62" t="s">
        <v>662</v>
      </c>
      <c r="C176" s="161">
        <v>150</v>
      </c>
      <c r="D176" s="90">
        <v>0.1</v>
      </c>
      <c r="E176" s="90" t="s">
        <v>367</v>
      </c>
      <c r="F176" s="73">
        <v>41121</v>
      </c>
      <c r="G176" s="73">
        <v>41121</v>
      </c>
      <c r="H176" s="92" t="s">
        <v>496</v>
      </c>
      <c r="I176" s="69">
        <f t="shared" si="80"/>
        <v>228631.45249999996</v>
      </c>
      <c r="J176" s="18">
        <f t="shared" si="81"/>
        <v>44750.034197824985</v>
      </c>
      <c r="K176" s="19">
        <f t="shared" si="83"/>
        <v>0.19572999999999999</v>
      </c>
      <c r="L176" s="20">
        <f t="shared" si="82"/>
        <v>36621.404899454988</v>
      </c>
      <c r="M176" s="135">
        <v>4474.9999999999991</v>
      </c>
      <c r="N176" s="128">
        <f t="shared" si="79"/>
        <v>32146.404899454988</v>
      </c>
      <c r="O176" s="21">
        <v>29103.282500000001</v>
      </c>
      <c r="P176" s="22">
        <v>5696.385483725001</v>
      </c>
      <c r="Q176" s="23">
        <v>4673.3226775600006</v>
      </c>
      <c r="R176" s="21">
        <v>24252.112000000034</v>
      </c>
      <c r="S176" s="22">
        <v>4746.8658817600044</v>
      </c>
      <c r="T176" s="23">
        <v>3867.1896876199989</v>
      </c>
      <c r="U176" s="21">
        <v>9020.2430000000004</v>
      </c>
      <c r="V176" s="22">
        <v>1765.5321623899986</v>
      </c>
      <c r="W176" s="23">
        <v>1476.4726020800017</v>
      </c>
      <c r="X176" s="21">
        <v>22483.459499999975</v>
      </c>
      <c r="Y176" s="22">
        <v>4400.6875279349997</v>
      </c>
      <c r="Z176" s="23">
        <v>3691.9182182399991</v>
      </c>
      <c r="AA176" s="21">
        <v>14341.020500000011</v>
      </c>
      <c r="AB176" s="22">
        <v>2806.967942464998</v>
      </c>
      <c r="AC176" s="23">
        <v>2342.0080844799991</v>
      </c>
      <c r="AD176" s="21">
        <v>24921.139999999989</v>
      </c>
      <c r="AE176" s="22">
        <v>4877.814732199995</v>
      </c>
      <c r="AF176" s="23">
        <v>3925.2588699999988</v>
      </c>
      <c r="AG176" s="21">
        <v>38238.049999999923</v>
      </c>
      <c r="AH176" s="22">
        <v>7484.333526499996</v>
      </c>
      <c r="AI176" s="23">
        <v>6015.0390058999919</v>
      </c>
      <c r="AJ176" s="21">
        <v>22775.010000000009</v>
      </c>
      <c r="AK176" s="22">
        <v>4457.7527072999965</v>
      </c>
      <c r="AL176" s="23">
        <v>3632.5153393500027</v>
      </c>
      <c r="AM176" s="21">
        <v>7351.1600000000044</v>
      </c>
      <c r="AN176" s="22">
        <v>1438.8425468</v>
      </c>
      <c r="AO176" s="23">
        <v>1161.4843684500001</v>
      </c>
      <c r="AP176" s="174">
        <v>9098.4299999999948</v>
      </c>
      <c r="AQ176" s="14">
        <v>1780.8357038999995</v>
      </c>
      <c r="AR176" s="15">
        <v>1463.5764543249995</v>
      </c>
      <c r="AS176" s="174">
        <v>12832.115</v>
      </c>
      <c r="AT176" s="14">
        <v>2511.6298689500013</v>
      </c>
      <c r="AU176" s="15">
        <v>2053.3699598499993</v>
      </c>
      <c r="AV176" s="174">
        <v>14215.430000000011</v>
      </c>
      <c r="AW176" s="14">
        <v>2782.3861139000005</v>
      </c>
      <c r="AX176" s="15">
        <v>2319.2496315999992</v>
      </c>
    </row>
    <row r="177" spans="1:50" x14ac:dyDescent="0.25">
      <c r="A177" s="7">
        <v>170</v>
      </c>
      <c r="B177" s="62" t="s">
        <v>129</v>
      </c>
      <c r="C177" s="161">
        <v>154</v>
      </c>
      <c r="D177" s="90">
        <v>0.63</v>
      </c>
      <c r="E177" s="90" t="s">
        <v>367</v>
      </c>
      <c r="F177" s="73">
        <v>34452</v>
      </c>
      <c r="G177" s="73">
        <v>39417</v>
      </c>
      <c r="H177" s="92" t="s">
        <v>497</v>
      </c>
      <c r="I177" s="69">
        <f t="shared" si="80"/>
        <v>1159999.9893439997</v>
      </c>
      <c r="J177" s="18">
        <f t="shared" si="81"/>
        <v>197721.99818368471</v>
      </c>
      <c r="K177" s="19">
        <f t="shared" si="83"/>
        <v>0.17044999999999999</v>
      </c>
      <c r="L177" s="20">
        <f t="shared" si="82"/>
        <v>158126.71963831902</v>
      </c>
      <c r="M177" s="136">
        <v>19772.2</v>
      </c>
      <c r="N177" s="128">
        <f t="shared" si="79"/>
        <v>138354.51963831901</v>
      </c>
      <c r="O177" s="21">
        <v>116202.51759600002</v>
      </c>
      <c r="P177" s="22">
        <v>19806.71912423821</v>
      </c>
      <c r="Q177" s="23">
        <v>15831.401159625482</v>
      </c>
      <c r="R177" s="21">
        <v>83899.048860000024</v>
      </c>
      <c r="S177" s="22">
        <v>14300.592878187001</v>
      </c>
      <c r="T177" s="23">
        <v>11372.252572303913</v>
      </c>
      <c r="U177" s="21">
        <v>184644.78951599973</v>
      </c>
      <c r="V177" s="22">
        <v>31472.704373002209</v>
      </c>
      <c r="W177" s="23">
        <v>25774.629021876259</v>
      </c>
      <c r="X177" s="21">
        <v>165136.71517199997</v>
      </c>
      <c r="Y177" s="22">
        <v>28147.553101067388</v>
      </c>
      <c r="Z177" s="23">
        <v>22991.058318761294</v>
      </c>
      <c r="AA177" s="21">
        <v>97449.773652000018</v>
      </c>
      <c r="AB177" s="22">
        <v>16610.313918983404</v>
      </c>
      <c r="AC177" s="23">
        <v>13510.165147356232</v>
      </c>
      <c r="AD177" s="21">
        <v>41681.537171999997</v>
      </c>
      <c r="AE177" s="22">
        <v>7104.6180109673951</v>
      </c>
      <c r="AF177" s="23">
        <v>5462.8980540552002</v>
      </c>
      <c r="AG177" s="21">
        <v>93834.970020000081</v>
      </c>
      <c r="AH177" s="22">
        <v>15994.170639909002</v>
      </c>
      <c r="AI177" s="23">
        <v>12789.001324119241</v>
      </c>
      <c r="AJ177" s="21">
        <v>87578.9465759999</v>
      </c>
      <c r="AK177" s="22">
        <v>14927.831443879197</v>
      </c>
      <c r="AL177" s="23">
        <v>11610.946128062156</v>
      </c>
      <c r="AM177" s="21">
        <v>160547.43078000005</v>
      </c>
      <c r="AN177" s="22">
        <v>27365.309576450964</v>
      </c>
      <c r="AO177" s="23">
        <v>21317.865790850636</v>
      </c>
      <c r="AP177" s="174">
        <v>129024.2599999997</v>
      </c>
      <c r="AQ177" s="14">
        <v>21992.185116999943</v>
      </c>
      <c r="AR177" s="15">
        <v>17466.502121308593</v>
      </c>
      <c r="AS177" s="174">
        <v>0</v>
      </c>
      <c r="AT177" s="14">
        <v>0</v>
      </c>
      <c r="AU177" s="15">
        <v>0</v>
      </c>
      <c r="AV177" s="174">
        <v>0</v>
      </c>
      <c r="AW177" s="14">
        <v>0</v>
      </c>
      <c r="AX177" s="15">
        <v>0</v>
      </c>
    </row>
    <row r="178" spans="1:50" x14ac:dyDescent="0.25">
      <c r="A178" s="16">
        <v>171</v>
      </c>
      <c r="B178" s="62" t="s">
        <v>130</v>
      </c>
      <c r="C178" s="161">
        <v>355</v>
      </c>
      <c r="D178" s="90">
        <v>0.04</v>
      </c>
      <c r="E178" s="90" t="s">
        <v>367</v>
      </c>
      <c r="F178" s="73">
        <v>36143</v>
      </c>
      <c r="G178" s="73">
        <v>39448</v>
      </c>
      <c r="H178" s="92" t="s">
        <v>498</v>
      </c>
      <c r="I178" s="69">
        <f t="shared" si="80"/>
        <v>150243.9047999999</v>
      </c>
      <c r="J178" s="18">
        <f t="shared" si="81"/>
        <v>28946.423928720011</v>
      </c>
      <c r="K178" s="19">
        <f t="shared" si="83"/>
        <v>0.19266288351099903</v>
      </c>
      <c r="L178" s="20">
        <f t="shared" si="82"/>
        <v>23878.807113762003</v>
      </c>
      <c r="M178" s="136">
        <v>2894.6400000000003</v>
      </c>
      <c r="N178" s="128">
        <f t="shared" si="79"/>
        <v>20984.167113762003</v>
      </c>
      <c r="O178" s="21">
        <v>17597.739299999987</v>
      </c>
      <c r="P178" s="22">
        <v>3469.5702803880013</v>
      </c>
      <c r="Q178" s="23">
        <v>2842.4303679600016</v>
      </c>
      <c r="R178" s="21">
        <v>11617.918499999989</v>
      </c>
      <c r="S178" s="22">
        <v>2290.5888114599993</v>
      </c>
      <c r="T178" s="23">
        <v>1894.111070276999</v>
      </c>
      <c r="U178" s="21">
        <v>23049.497099999982</v>
      </c>
      <c r="V178" s="22">
        <v>4544.4388482360018</v>
      </c>
      <c r="W178" s="23">
        <v>3834.8589807180033</v>
      </c>
      <c r="X178" s="21">
        <v>7727.1710999999941</v>
      </c>
      <c r="Y178" s="22">
        <v>1523.4890540760002</v>
      </c>
      <c r="Z178" s="23">
        <v>1279.3945239060013</v>
      </c>
      <c r="AA178" s="21">
        <v>6145.4132999999983</v>
      </c>
      <c r="AB178" s="22">
        <v>1211.6296862279999</v>
      </c>
      <c r="AC178" s="23">
        <v>1018.2251112690001</v>
      </c>
      <c r="AD178" s="21">
        <v>1546.8537000000008</v>
      </c>
      <c r="AE178" s="22">
        <v>304.97767549199966</v>
      </c>
      <c r="AF178" s="23">
        <v>243.16886242200002</v>
      </c>
      <c r="AG178" s="21">
        <v>1910.0570999999945</v>
      </c>
      <c r="AH178" s="22">
        <v>376.58685783599981</v>
      </c>
      <c r="AI178" s="23">
        <v>307.48168137299996</v>
      </c>
      <c r="AJ178" s="21">
        <v>354.07949999999971</v>
      </c>
      <c r="AK178" s="22">
        <v>69.810314219999199</v>
      </c>
      <c r="AL178" s="23">
        <v>55.335522347999976</v>
      </c>
      <c r="AM178" s="21">
        <v>8490.9077999999881</v>
      </c>
      <c r="AN178" s="22">
        <v>1674.0673818480147</v>
      </c>
      <c r="AO178" s="23">
        <v>1351.1038772219999</v>
      </c>
      <c r="AP178" s="174">
        <v>19324.067099999997</v>
      </c>
      <c r="AQ178" s="14">
        <v>3809.9330694360006</v>
      </c>
      <c r="AR178" s="15">
        <v>3149.4883652909989</v>
      </c>
      <c r="AS178" s="174">
        <v>23111.340299999996</v>
      </c>
      <c r="AT178" s="14">
        <v>4556.6318535480004</v>
      </c>
      <c r="AU178" s="15">
        <v>3738.2757727319995</v>
      </c>
      <c r="AV178" s="174">
        <v>29368.859999999975</v>
      </c>
      <c r="AW178" s="14">
        <v>5114.7000959519955</v>
      </c>
      <c r="AX178" s="15">
        <v>4164.9329782439991</v>
      </c>
    </row>
    <row r="179" spans="1:50" x14ac:dyDescent="0.25">
      <c r="A179" s="7">
        <v>172</v>
      </c>
      <c r="B179" s="62" t="s">
        <v>131</v>
      </c>
      <c r="C179" s="161">
        <v>356</v>
      </c>
      <c r="D179" s="90">
        <v>0.03</v>
      </c>
      <c r="E179" s="90" t="s">
        <v>367</v>
      </c>
      <c r="F179" s="73">
        <v>36130</v>
      </c>
      <c r="G179" s="73">
        <v>39995</v>
      </c>
      <c r="H179" s="92" t="s">
        <v>499</v>
      </c>
      <c r="I179" s="69">
        <f t="shared" si="80"/>
        <v>112682.38140000004</v>
      </c>
      <c r="J179" s="18">
        <f t="shared" si="81"/>
        <v>22216.458316823991</v>
      </c>
      <c r="K179" s="19">
        <f t="shared" si="83"/>
        <v>0.19715999999999986</v>
      </c>
      <c r="L179" s="20">
        <f t="shared" si="82"/>
        <v>18376.845236614496</v>
      </c>
      <c r="M179" s="136">
        <v>2221.66</v>
      </c>
      <c r="N179" s="128">
        <f t="shared" si="79"/>
        <v>16155.185236614496</v>
      </c>
      <c r="O179" s="21">
        <v>10773.695699999991</v>
      </c>
      <c r="P179" s="22">
        <v>2124.1418442119993</v>
      </c>
      <c r="Q179" s="23">
        <v>1742.3537819999979</v>
      </c>
      <c r="R179" s="21">
        <v>7450.8041999999987</v>
      </c>
      <c r="S179" s="22">
        <v>1469.0005560719983</v>
      </c>
      <c r="T179" s="23">
        <v>1204.7905571880012</v>
      </c>
      <c r="U179" s="21">
        <v>14496.78510000003</v>
      </c>
      <c r="V179" s="22">
        <v>2858.1861503159998</v>
      </c>
      <c r="W179" s="23">
        <v>2412.3324889560022</v>
      </c>
      <c r="X179" s="21">
        <v>13807.59600000002</v>
      </c>
      <c r="Y179" s="22">
        <v>2722.30562736</v>
      </c>
      <c r="Z179" s="23">
        <v>2284.3914845819995</v>
      </c>
      <c r="AA179" s="21">
        <v>8834.3045999999977</v>
      </c>
      <c r="AB179" s="22">
        <v>1741.7714949360002</v>
      </c>
      <c r="AC179" s="23">
        <v>1458.3938839829993</v>
      </c>
      <c r="AD179" s="21">
        <v>4780.1415000000015</v>
      </c>
      <c r="AE179" s="22">
        <v>942.45269814000017</v>
      </c>
      <c r="AF179" s="23">
        <v>760.81399783500058</v>
      </c>
      <c r="AG179" s="21">
        <v>4195.3479000000025</v>
      </c>
      <c r="AH179" s="22">
        <v>827.15479196400054</v>
      </c>
      <c r="AI179" s="23">
        <v>664.46008189199983</v>
      </c>
      <c r="AJ179" s="21">
        <v>4145.9166000000014</v>
      </c>
      <c r="AK179" s="22">
        <v>817.40891685600025</v>
      </c>
      <c r="AL179" s="23">
        <v>652.95263467499967</v>
      </c>
      <c r="AM179" s="21">
        <v>8319.6297000000013</v>
      </c>
      <c r="AN179" s="22">
        <v>1640.2981916519991</v>
      </c>
      <c r="AO179" s="23">
        <v>1331.2245158429987</v>
      </c>
      <c r="AP179" s="174">
        <v>8537.1576000000077</v>
      </c>
      <c r="AQ179" s="14">
        <v>1683.1859924160008</v>
      </c>
      <c r="AR179" s="15">
        <v>1390.1268380595013</v>
      </c>
      <c r="AS179" s="174">
        <v>13037.494500000006</v>
      </c>
      <c r="AT179" s="14">
        <v>2570.4724156199959</v>
      </c>
      <c r="AU179" s="15">
        <v>2115.7211353199978</v>
      </c>
      <c r="AV179" s="174">
        <v>14303.507999999993</v>
      </c>
      <c r="AW179" s="14">
        <v>2820.0796372800014</v>
      </c>
      <c r="AX179" s="15">
        <v>2359.2838362809989</v>
      </c>
    </row>
    <row r="180" spans="1:50" x14ac:dyDescent="0.25">
      <c r="A180" s="7">
        <v>173</v>
      </c>
      <c r="B180" s="62" t="s">
        <v>132</v>
      </c>
      <c r="C180" s="161">
        <v>155</v>
      </c>
      <c r="D180" s="90">
        <v>0.06</v>
      </c>
      <c r="E180" s="90" t="s">
        <v>367</v>
      </c>
      <c r="F180" s="73">
        <v>36826</v>
      </c>
      <c r="G180" s="73">
        <v>39417</v>
      </c>
      <c r="H180" s="92" t="s">
        <v>500</v>
      </c>
      <c r="I180" s="69">
        <f t="shared" si="80"/>
        <v>268406.99429999985</v>
      </c>
      <c r="J180" s="18">
        <f t="shared" si="81"/>
        <v>52919.122996187958</v>
      </c>
      <c r="K180" s="19">
        <f t="shared" si="83"/>
        <v>0.19715999999999995</v>
      </c>
      <c r="L180" s="20">
        <f t="shared" si="82"/>
        <v>43730.358741104967</v>
      </c>
      <c r="M180" s="136">
        <v>5291.92</v>
      </c>
      <c r="N180" s="128">
        <f t="shared" si="79"/>
        <v>38438.438741104968</v>
      </c>
      <c r="O180" s="21">
        <v>31354.962900000053</v>
      </c>
      <c r="P180" s="22">
        <v>6181.9444853639952</v>
      </c>
      <c r="Q180" s="23">
        <v>5095.9180729559976</v>
      </c>
      <c r="R180" s="21">
        <v>24247.048500000037</v>
      </c>
      <c r="S180" s="22">
        <v>4780.548082259992</v>
      </c>
      <c r="T180" s="23">
        <v>3931.0782011099964</v>
      </c>
      <c r="U180" s="21">
        <v>47986.841399999968</v>
      </c>
      <c r="V180" s="22">
        <v>9461.085650423991</v>
      </c>
      <c r="W180" s="23">
        <v>7989.0038096130047</v>
      </c>
      <c r="X180" s="21">
        <v>44151.335399999996</v>
      </c>
      <c r="Y180" s="22">
        <v>8704.8772874640053</v>
      </c>
      <c r="Z180" s="23">
        <v>7322.7749151750004</v>
      </c>
      <c r="AA180" s="21">
        <v>27276.921000000006</v>
      </c>
      <c r="AB180" s="22">
        <v>5377.9177443600056</v>
      </c>
      <c r="AC180" s="23">
        <v>4504.4340537659973</v>
      </c>
      <c r="AD180" s="21">
        <v>12291.49499999999</v>
      </c>
      <c r="AE180" s="22">
        <v>2423.3911541999987</v>
      </c>
      <c r="AF180" s="23">
        <v>1940.9014158570003</v>
      </c>
      <c r="AG180" s="21">
        <v>20500.374599999999</v>
      </c>
      <c r="AH180" s="22">
        <v>4041.8538561360015</v>
      </c>
      <c r="AI180" s="23">
        <v>3305.4425615010018</v>
      </c>
      <c r="AJ180" s="21">
        <v>21889.465500000017</v>
      </c>
      <c r="AK180" s="22">
        <v>4315.7270179800016</v>
      </c>
      <c r="AL180" s="23">
        <v>3478.7809176929991</v>
      </c>
      <c r="AM180" s="21">
        <v>38708.549999999799</v>
      </c>
      <c r="AN180" s="22">
        <v>7631.7777179999621</v>
      </c>
      <c r="AO180" s="23">
        <v>6162.0247934339632</v>
      </c>
      <c r="AP180" s="174">
        <v>0</v>
      </c>
      <c r="AQ180" s="14">
        <v>0</v>
      </c>
      <c r="AR180" s="15">
        <v>0</v>
      </c>
      <c r="AS180" s="174">
        <v>0</v>
      </c>
      <c r="AT180" s="14">
        <v>0</v>
      </c>
      <c r="AU180" s="15">
        <v>0</v>
      </c>
      <c r="AV180" s="174">
        <v>0</v>
      </c>
      <c r="AW180" s="14">
        <v>0</v>
      </c>
      <c r="AX180" s="15">
        <v>0</v>
      </c>
    </row>
    <row r="181" spans="1:50" x14ac:dyDescent="0.25">
      <c r="A181" s="16">
        <v>174</v>
      </c>
      <c r="B181" s="62" t="s">
        <v>133</v>
      </c>
      <c r="C181" s="161">
        <v>156</v>
      </c>
      <c r="D181" s="90">
        <v>0.22</v>
      </c>
      <c r="E181" s="90" t="s">
        <v>367</v>
      </c>
      <c r="F181" s="73">
        <v>37553</v>
      </c>
      <c r="G181" s="73">
        <v>40269</v>
      </c>
      <c r="H181" s="92" t="s">
        <v>501</v>
      </c>
      <c r="I181" s="69">
        <f t="shared" si="80"/>
        <v>1079999.9943999986</v>
      </c>
      <c r="J181" s="18">
        <f t="shared" si="81"/>
        <v>194216.39899295178</v>
      </c>
      <c r="K181" s="19">
        <f t="shared" si="83"/>
        <v>0.17983000000000005</v>
      </c>
      <c r="L181" s="20">
        <f t="shared" si="82"/>
        <v>157343.33463002779</v>
      </c>
      <c r="M181" s="136">
        <v>19421.650000000001</v>
      </c>
      <c r="N181" s="128">
        <f t="shared" si="79"/>
        <v>137921.6846300278</v>
      </c>
      <c r="O181" s="21">
        <v>93206.0459999999</v>
      </c>
      <c r="P181" s="22">
        <v>16761.243252180007</v>
      </c>
      <c r="Q181" s="23">
        <v>13528.187551068009</v>
      </c>
      <c r="R181" s="21">
        <v>59601.681599999996</v>
      </c>
      <c r="S181" s="22">
        <v>10718.170402127993</v>
      </c>
      <c r="T181" s="23">
        <v>8693.6112403799943</v>
      </c>
      <c r="U181" s="21">
        <v>134650.26239999992</v>
      </c>
      <c r="V181" s="22">
        <v>24214.15668739202</v>
      </c>
      <c r="W181" s="23">
        <v>20080.441402776007</v>
      </c>
      <c r="X181" s="21">
        <v>126425.13719999991</v>
      </c>
      <c r="Y181" s="22">
        <v>22735.032422675984</v>
      </c>
      <c r="Z181" s="23">
        <v>18774.757467420011</v>
      </c>
      <c r="AA181" s="21">
        <v>60750.896400000005</v>
      </c>
      <c r="AB181" s="22">
        <v>10924.833699611987</v>
      </c>
      <c r="AC181" s="23">
        <v>9015.991970183999</v>
      </c>
      <c r="AD181" s="21">
        <v>22633.515600000017</v>
      </c>
      <c r="AE181" s="22">
        <v>4070.1851103480039</v>
      </c>
      <c r="AF181" s="23">
        <v>3188.5695362519987</v>
      </c>
      <c r="AG181" s="21">
        <v>45264.351600000024</v>
      </c>
      <c r="AH181" s="22">
        <v>8139.8883482279989</v>
      </c>
      <c r="AI181" s="23">
        <v>6510.6026202000103</v>
      </c>
      <c r="AJ181" s="21">
        <v>61035.668399999966</v>
      </c>
      <c r="AK181" s="22">
        <v>10976.044248372003</v>
      </c>
      <c r="AL181" s="23">
        <v>8635.1980381799913</v>
      </c>
      <c r="AM181" s="21">
        <v>105017.34839999997</v>
      </c>
      <c r="AN181" s="22">
        <v>18885.269762772034</v>
      </c>
      <c r="AO181" s="23">
        <v>14918.789147567979</v>
      </c>
      <c r="AP181" s="174">
        <v>136044.89280000003</v>
      </c>
      <c r="AQ181" s="14">
        <v>24464.953072224023</v>
      </c>
      <c r="AR181" s="15">
        <v>19856.040308148</v>
      </c>
      <c r="AS181" s="174">
        <v>144403.91399999999</v>
      </c>
      <c r="AT181" s="14">
        <v>25968.155854619963</v>
      </c>
      <c r="AU181" s="15">
        <v>20930.097630659988</v>
      </c>
      <c r="AV181" s="174">
        <v>90966.27999999866</v>
      </c>
      <c r="AW181" s="14">
        <v>16358.466132399781</v>
      </c>
      <c r="AX181" s="15">
        <v>13211.047717191796</v>
      </c>
    </row>
    <row r="182" spans="1:50" x14ac:dyDescent="0.25">
      <c r="A182" s="7">
        <v>175</v>
      </c>
      <c r="B182" s="62" t="s">
        <v>134</v>
      </c>
      <c r="C182" s="161">
        <v>357</v>
      </c>
      <c r="D182" s="90">
        <v>2.1999999999999999E-2</v>
      </c>
      <c r="E182" s="90" t="s">
        <v>367</v>
      </c>
      <c r="F182" s="73">
        <v>34957</v>
      </c>
      <c r="G182" s="73">
        <v>39569</v>
      </c>
      <c r="H182" s="92" t="s">
        <v>502</v>
      </c>
      <c r="I182" s="69">
        <f t="shared" si="80"/>
        <v>67000.003999999943</v>
      </c>
      <c r="J182" s="18">
        <f t="shared" si="81"/>
        <v>13209.720788639988</v>
      </c>
      <c r="K182" s="19">
        <f t="shared" si="83"/>
        <v>0.19716</v>
      </c>
      <c r="L182" s="20">
        <f t="shared" si="82"/>
        <v>10896.325749325988</v>
      </c>
      <c r="M182" s="136">
        <v>1320.97</v>
      </c>
      <c r="N182" s="128">
        <f t="shared" si="79"/>
        <v>9575.3557493259887</v>
      </c>
      <c r="O182" s="21">
        <v>7314.4991999999947</v>
      </c>
      <c r="P182" s="22">
        <v>1442.1266622719995</v>
      </c>
      <c r="Q182" s="23">
        <v>1181.3069337089989</v>
      </c>
      <c r="R182" s="21">
        <v>3843.606900000003</v>
      </c>
      <c r="S182" s="22">
        <v>757.80553640400115</v>
      </c>
      <c r="T182" s="23">
        <v>620.98742349600013</v>
      </c>
      <c r="U182" s="21">
        <v>9315.5769000000073</v>
      </c>
      <c r="V182" s="22">
        <v>1836.6591416039983</v>
      </c>
      <c r="W182" s="23">
        <v>1549.9942865250009</v>
      </c>
      <c r="X182" s="21">
        <v>8513.313599999994</v>
      </c>
      <c r="Y182" s="22">
        <v>1678.4849093760001</v>
      </c>
      <c r="Z182" s="23">
        <v>1410.3616244219997</v>
      </c>
      <c r="AA182" s="21">
        <v>3300.9308999999994</v>
      </c>
      <c r="AB182" s="22">
        <v>650.81153624400054</v>
      </c>
      <c r="AC182" s="23">
        <v>543.16795630799993</v>
      </c>
      <c r="AD182" s="21">
        <v>1063.0248000000004</v>
      </c>
      <c r="AE182" s="22">
        <v>209.585969568</v>
      </c>
      <c r="AF182" s="23">
        <v>160.81424937299994</v>
      </c>
      <c r="AG182" s="21">
        <v>1710.1856999999993</v>
      </c>
      <c r="AH182" s="22">
        <v>337.1802126120001</v>
      </c>
      <c r="AI182" s="23">
        <v>274.77367715699995</v>
      </c>
      <c r="AJ182" s="21">
        <v>2959.190100000003</v>
      </c>
      <c r="AK182" s="22">
        <v>583.43392011600008</v>
      </c>
      <c r="AL182" s="23">
        <v>457.03003451099988</v>
      </c>
      <c r="AM182" s="21">
        <v>8128.7904000000062</v>
      </c>
      <c r="AN182" s="22">
        <v>1602.6723152640016</v>
      </c>
      <c r="AO182" s="23">
        <v>1294.4630077469992</v>
      </c>
      <c r="AP182" s="174">
        <v>5550.3029999999999</v>
      </c>
      <c r="AQ182" s="14">
        <v>1094.2977394800005</v>
      </c>
      <c r="AR182" s="15">
        <v>903.54637425900012</v>
      </c>
      <c r="AS182" s="174">
        <v>6510.6225000000059</v>
      </c>
      <c r="AT182" s="14">
        <v>1283.6343320999995</v>
      </c>
      <c r="AU182" s="15">
        <v>1051.8300203519998</v>
      </c>
      <c r="AV182" s="174">
        <v>8789.9599999999373</v>
      </c>
      <c r="AW182" s="14">
        <v>1733.0285135999879</v>
      </c>
      <c r="AX182" s="15">
        <v>1448.0501614669904</v>
      </c>
    </row>
    <row r="183" spans="1:50" x14ac:dyDescent="0.25">
      <c r="A183" s="7">
        <v>176</v>
      </c>
      <c r="B183" s="62" t="s">
        <v>135</v>
      </c>
      <c r="C183" s="161">
        <v>40</v>
      </c>
      <c r="D183" s="90">
        <v>0.16</v>
      </c>
      <c r="E183" s="90" t="s">
        <v>367</v>
      </c>
      <c r="F183" s="73">
        <v>37553</v>
      </c>
      <c r="G183" s="73">
        <v>39479</v>
      </c>
      <c r="H183" s="92" t="s">
        <v>503</v>
      </c>
      <c r="I183" s="69">
        <f t="shared" si="80"/>
        <v>487098.8777999999</v>
      </c>
      <c r="J183" s="18">
        <f t="shared" si="81"/>
        <v>91100.206438188005</v>
      </c>
      <c r="K183" s="19">
        <f t="shared" si="83"/>
        <v>0.18702610617713894</v>
      </c>
      <c r="L183" s="20">
        <f t="shared" si="82"/>
        <v>74564.387094032994</v>
      </c>
      <c r="M183" s="136">
        <v>9110.0399999999991</v>
      </c>
      <c r="N183" s="128">
        <f t="shared" ref="N183:N246" si="84">L183-M183</f>
        <v>65454.347094032993</v>
      </c>
      <c r="O183" s="21">
        <v>31370.405999999992</v>
      </c>
      <c r="P183" s="22">
        <v>5995.5119947199983</v>
      </c>
      <c r="Q183" s="23">
        <v>4912.7742201779984</v>
      </c>
      <c r="R183" s="21">
        <v>18003.080399999995</v>
      </c>
      <c r="S183" s="22">
        <v>3440.7487260480016</v>
      </c>
      <c r="T183" s="23">
        <v>2848.4105398740044</v>
      </c>
      <c r="U183" s="21">
        <v>74964.308999999965</v>
      </c>
      <c r="V183" s="22">
        <v>14327.178736080015</v>
      </c>
      <c r="W183" s="23">
        <v>12054.149289359988</v>
      </c>
      <c r="X183" s="21">
        <v>45577.548599999966</v>
      </c>
      <c r="Y183" s="22">
        <v>8710.7810884319988</v>
      </c>
      <c r="Z183" s="23">
        <v>7269.0549324839994</v>
      </c>
      <c r="AA183" s="21">
        <v>19031.893799999987</v>
      </c>
      <c r="AB183" s="22">
        <v>3637.3755430559963</v>
      </c>
      <c r="AC183" s="23">
        <v>3048.4414347600018</v>
      </c>
      <c r="AD183" s="21">
        <v>3870.5556000000015</v>
      </c>
      <c r="AE183" s="22">
        <v>739.74058627199986</v>
      </c>
      <c r="AF183" s="23">
        <v>583.49486367000009</v>
      </c>
      <c r="AG183" s="21">
        <v>12225.768</v>
      </c>
      <c r="AH183" s="22">
        <v>2336.5887801599988</v>
      </c>
      <c r="AI183" s="23">
        <v>1917.0026017739999</v>
      </c>
      <c r="AJ183" s="21">
        <v>26633.453999999998</v>
      </c>
      <c r="AK183" s="22">
        <v>4901.8872087000009</v>
      </c>
      <c r="AL183" s="23">
        <v>3871.5314030280006</v>
      </c>
      <c r="AM183" s="21">
        <v>72305.117999999988</v>
      </c>
      <c r="AN183" s="22">
        <v>13307.756967899988</v>
      </c>
      <c r="AO183" s="23">
        <v>10535.341961454009</v>
      </c>
      <c r="AP183" s="174">
        <v>59856.819599999959</v>
      </c>
      <c r="AQ183" s="14">
        <v>11016.647647379996</v>
      </c>
      <c r="AR183" s="15">
        <v>8997.499599392997</v>
      </c>
      <c r="AS183" s="174">
        <v>62099.517599999999</v>
      </c>
      <c r="AT183" s="14">
        <v>11429.416214280018</v>
      </c>
      <c r="AU183" s="15">
        <v>9241.7419223100005</v>
      </c>
      <c r="AV183" s="174">
        <v>61160.407200000023</v>
      </c>
      <c r="AW183" s="14">
        <v>11256.57294516</v>
      </c>
      <c r="AX183" s="15">
        <v>9284.9443257479961</v>
      </c>
    </row>
    <row r="184" spans="1:50" x14ac:dyDescent="0.25">
      <c r="A184" s="16">
        <v>177</v>
      </c>
      <c r="B184" s="62" t="s">
        <v>136</v>
      </c>
      <c r="C184" s="161">
        <v>358</v>
      </c>
      <c r="D184" s="90">
        <v>6.25E-2</v>
      </c>
      <c r="E184" s="90" t="s">
        <v>367</v>
      </c>
      <c r="F184" s="73">
        <v>37618</v>
      </c>
      <c r="G184" s="73">
        <v>39995</v>
      </c>
      <c r="H184" s="92" t="s">
        <v>504</v>
      </c>
      <c r="I184" s="69">
        <f t="shared" ref="I184:I214" si="85">O184+R184+U184+X184+AA184+AD184+AG184+AJ184+AM184+AP184+AS184+AV184</f>
        <v>144999.98991303996</v>
      </c>
      <c r="J184" s="18">
        <f t="shared" ref="J184:J214" si="86">P184+S184+V184+Y184+AB184+AE184+AH184+AK184+AN184+AQ184+AT184+AW184</f>
        <v>28588.198011254946</v>
      </c>
      <c r="K184" s="19">
        <f t="shared" si="83"/>
        <v>0.19715999999999992</v>
      </c>
      <c r="L184" s="20">
        <f t="shared" ref="L184:L214" si="87">Q184+T184+W184+Z184+AC184+AF184+AI184+AL184+AO184+AR184+AU184+AX184</f>
        <v>23483.577341267785</v>
      </c>
      <c r="M184" s="136">
        <v>2858.8</v>
      </c>
      <c r="N184" s="128">
        <f t="shared" si="84"/>
        <v>20624.777341267785</v>
      </c>
      <c r="O184" s="21">
        <v>10916.733918399999</v>
      </c>
      <c r="P184" s="22">
        <v>2152.3432593517432</v>
      </c>
      <c r="Q184" s="23">
        <v>1754.2463289314876</v>
      </c>
      <c r="R184" s="21">
        <v>9244.8870787200121</v>
      </c>
      <c r="S184" s="22">
        <v>1822.7219364404361</v>
      </c>
      <c r="T184" s="23">
        <v>1486.7763921464123</v>
      </c>
      <c r="U184" s="21">
        <v>20804.574964640004</v>
      </c>
      <c r="V184" s="22">
        <v>4101.8300000284198</v>
      </c>
      <c r="W184" s="23">
        <v>3478.8845041199379</v>
      </c>
      <c r="X184" s="21">
        <v>13792.136201760002</v>
      </c>
      <c r="Y184" s="22">
        <v>2719.2575735389987</v>
      </c>
      <c r="Z184" s="23">
        <v>2265.9095207049663</v>
      </c>
      <c r="AA184" s="21">
        <v>8843.1760921599871</v>
      </c>
      <c r="AB184" s="22">
        <v>1743.5205983302662</v>
      </c>
      <c r="AC184" s="23">
        <v>1441.3758724863831</v>
      </c>
      <c r="AD184" s="21">
        <v>5716.343152559999</v>
      </c>
      <c r="AE184" s="22">
        <v>1127.0342159587294</v>
      </c>
      <c r="AF184" s="23">
        <v>857.73130017874712</v>
      </c>
      <c r="AG184" s="21">
        <v>7365.8100420799974</v>
      </c>
      <c r="AH184" s="22">
        <v>1452.2431078964926</v>
      </c>
      <c r="AI184" s="23">
        <v>1163.644115534076</v>
      </c>
      <c r="AJ184" s="21">
        <v>11195.920776279994</v>
      </c>
      <c r="AK184" s="22">
        <v>2207.3877402513649</v>
      </c>
      <c r="AL184" s="23">
        <v>1769.9408643472698</v>
      </c>
      <c r="AM184" s="21">
        <v>15935.219005719997</v>
      </c>
      <c r="AN184" s="22">
        <v>3141.7877791677565</v>
      </c>
      <c r="AO184" s="23">
        <v>2544.6727555279467</v>
      </c>
      <c r="AP184" s="174">
        <v>14521.887408160012</v>
      </c>
      <c r="AQ184" s="14">
        <v>2863.1353213928264</v>
      </c>
      <c r="AR184" s="15">
        <v>2362.776571818963</v>
      </c>
      <c r="AS184" s="174">
        <v>16196.051272560009</v>
      </c>
      <c r="AT184" s="14">
        <v>3193.2134688979295</v>
      </c>
      <c r="AU184" s="15">
        <v>2642.0384054176966</v>
      </c>
      <c r="AV184" s="174">
        <v>10467.249999999929</v>
      </c>
      <c r="AW184" s="14">
        <v>2063.7230099999833</v>
      </c>
      <c r="AX184" s="15">
        <v>1715.5807100538964</v>
      </c>
    </row>
    <row r="185" spans="1:50" x14ac:dyDescent="0.25">
      <c r="A185" s="7">
        <v>178</v>
      </c>
      <c r="B185" s="62" t="s">
        <v>137</v>
      </c>
      <c r="C185" s="161">
        <v>359</v>
      </c>
      <c r="D185" s="90">
        <v>0.03</v>
      </c>
      <c r="E185" s="90" t="s">
        <v>367</v>
      </c>
      <c r="F185" s="73">
        <v>37610</v>
      </c>
      <c r="G185" s="73">
        <v>39995</v>
      </c>
      <c r="H185" s="92" t="s">
        <v>504</v>
      </c>
      <c r="I185" s="69">
        <f t="shared" si="85"/>
        <v>16101.589200000002</v>
      </c>
      <c r="J185" s="18">
        <f t="shared" si="86"/>
        <v>3174.5893266719995</v>
      </c>
      <c r="K185" s="19">
        <f t="shared" si="83"/>
        <v>0.19715999999999995</v>
      </c>
      <c r="L185" s="20">
        <f t="shared" si="87"/>
        <v>2614.0518609000005</v>
      </c>
      <c r="M185" s="136">
        <v>317.47000000000003</v>
      </c>
      <c r="N185" s="128">
        <f t="shared" si="84"/>
        <v>2296.5818609000007</v>
      </c>
      <c r="O185" s="21">
        <v>1590.3768000000005</v>
      </c>
      <c r="P185" s="22">
        <v>313.558689888</v>
      </c>
      <c r="Q185" s="23">
        <v>254.88005809800003</v>
      </c>
      <c r="R185" s="21">
        <v>1376.6241</v>
      </c>
      <c r="S185" s="22">
        <v>271.41520755599981</v>
      </c>
      <c r="T185" s="23">
        <v>221.17184629499988</v>
      </c>
      <c r="U185" s="21">
        <v>3405.2262000000005</v>
      </c>
      <c r="V185" s="22">
        <v>671.37439759200015</v>
      </c>
      <c r="W185" s="23">
        <v>568.87707778500021</v>
      </c>
      <c r="X185" s="21">
        <v>1998.0540000000005</v>
      </c>
      <c r="Y185" s="22">
        <v>393.93632663999995</v>
      </c>
      <c r="Z185" s="23">
        <v>329.24501373000015</v>
      </c>
      <c r="AA185" s="21">
        <v>1270.9830000000006</v>
      </c>
      <c r="AB185" s="22">
        <v>250.58700827999996</v>
      </c>
      <c r="AC185" s="23">
        <v>207.12966515400004</v>
      </c>
      <c r="AD185" s="21">
        <v>302.76570000000015</v>
      </c>
      <c r="AE185" s="22">
        <v>59.693285412000002</v>
      </c>
      <c r="AF185" s="23">
        <v>43.308375669000021</v>
      </c>
      <c r="AG185" s="21">
        <v>911.42370000000074</v>
      </c>
      <c r="AH185" s="22">
        <v>179.69629669200009</v>
      </c>
      <c r="AI185" s="23">
        <v>142.32644013899991</v>
      </c>
      <c r="AJ185" s="21">
        <v>1220.616</v>
      </c>
      <c r="AK185" s="22">
        <v>240.65665055999997</v>
      </c>
      <c r="AL185" s="23">
        <v>193.12613632200018</v>
      </c>
      <c r="AM185" s="21">
        <v>1678.7951999999987</v>
      </c>
      <c r="AN185" s="22">
        <v>330.99126163199958</v>
      </c>
      <c r="AO185" s="23">
        <v>267.86316040500009</v>
      </c>
      <c r="AP185" s="174">
        <v>814.15080000000023</v>
      </c>
      <c r="AQ185" s="14">
        <v>160.51797172799991</v>
      </c>
      <c r="AR185" s="15">
        <v>134.22128184900006</v>
      </c>
      <c r="AS185" s="174">
        <v>636.47490000000039</v>
      </c>
      <c r="AT185" s="14">
        <v>125.48739128400001</v>
      </c>
      <c r="AU185" s="15">
        <v>104.55440979600002</v>
      </c>
      <c r="AV185" s="174">
        <v>896.09879999999987</v>
      </c>
      <c r="AW185" s="14">
        <v>176.67483940800011</v>
      </c>
      <c r="AX185" s="15">
        <v>147.34839565800004</v>
      </c>
    </row>
    <row r="186" spans="1:50" x14ac:dyDescent="0.25">
      <c r="A186" s="7">
        <v>179</v>
      </c>
      <c r="B186" s="62" t="s">
        <v>138</v>
      </c>
      <c r="C186" s="161">
        <v>159</v>
      </c>
      <c r="D186" s="90">
        <v>0.08</v>
      </c>
      <c r="E186" s="90" t="s">
        <v>367</v>
      </c>
      <c r="F186" s="73">
        <v>36900</v>
      </c>
      <c r="G186" s="73">
        <v>39934</v>
      </c>
      <c r="H186" s="92" t="s">
        <v>505</v>
      </c>
      <c r="I186" s="69">
        <f t="shared" si="85"/>
        <v>192271.89440000002</v>
      </c>
      <c r="J186" s="18">
        <f t="shared" si="86"/>
        <v>37908.326699903992</v>
      </c>
      <c r="K186" s="19">
        <f t="shared" si="83"/>
        <v>0.19715999999999995</v>
      </c>
      <c r="L186" s="20">
        <f t="shared" si="87"/>
        <v>31353.337218979992</v>
      </c>
      <c r="M186" s="136">
        <v>3790.84</v>
      </c>
      <c r="N186" s="128">
        <f t="shared" si="84"/>
        <v>27562.497218979992</v>
      </c>
      <c r="O186" s="21">
        <v>12977.229600000001</v>
      </c>
      <c r="P186" s="22">
        <v>2558.5905879359989</v>
      </c>
      <c r="Q186" s="23">
        <v>2105.0348060200004</v>
      </c>
      <c r="R186" s="21">
        <v>8525.3123999999989</v>
      </c>
      <c r="S186" s="22">
        <v>1680.850592783999</v>
      </c>
      <c r="T186" s="23">
        <v>1373.9819242959998</v>
      </c>
      <c r="U186" s="21">
        <v>20694.077600000004</v>
      </c>
      <c r="V186" s="22">
        <v>4080.044339615999</v>
      </c>
      <c r="W186" s="23">
        <v>3453.8769649599981</v>
      </c>
      <c r="X186" s="21">
        <v>19611.641200000016</v>
      </c>
      <c r="Y186" s="22">
        <v>3866.6311789919969</v>
      </c>
      <c r="Z186" s="23">
        <v>3228.3366254039988</v>
      </c>
      <c r="AA186" s="21">
        <v>13058.237199999992</v>
      </c>
      <c r="AB186" s="22">
        <v>2574.5620463519977</v>
      </c>
      <c r="AC186" s="23">
        <v>2160.5926562719992</v>
      </c>
      <c r="AD186" s="21">
        <v>7442.6980000000058</v>
      </c>
      <c r="AE186" s="22">
        <v>1467.4023376799983</v>
      </c>
      <c r="AF186" s="23">
        <v>1182.7055821679987</v>
      </c>
      <c r="AG186" s="21">
        <v>8634.1119999999974</v>
      </c>
      <c r="AH186" s="22">
        <v>1702.3015219200011</v>
      </c>
      <c r="AI186" s="23">
        <v>1400.4056309400009</v>
      </c>
      <c r="AJ186" s="21">
        <v>7900.4348000000009</v>
      </c>
      <c r="AK186" s="22">
        <v>1557.6497251679984</v>
      </c>
      <c r="AL186" s="23">
        <v>1254.7755001199987</v>
      </c>
      <c r="AM186" s="21">
        <v>20644.721600000012</v>
      </c>
      <c r="AN186" s="22">
        <v>4070.313310655999</v>
      </c>
      <c r="AO186" s="23">
        <v>3286.3906281479999</v>
      </c>
      <c r="AP186" s="174">
        <v>24083.366799999982</v>
      </c>
      <c r="AQ186" s="14">
        <v>4748.2765982880028</v>
      </c>
      <c r="AR186" s="15">
        <v>3936.8098422199982</v>
      </c>
      <c r="AS186" s="174">
        <v>21157.931200000017</v>
      </c>
      <c r="AT186" s="14">
        <v>4171.4977153920008</v>
      </c>
      <c r="AU186" s="15">
        <v>3433.4209358599992</v>
      </c>
      <c r="AV186" s="174">
        <v>27542.131999999991</v>
      </c>
      <c r="AW186" s="14">
        <v>5430.2067451199982</v>
      </c>
      <c r="AX186" s="15">
        <v>4537.006122572001</v>
      </c>
    </row>
    <row r="187" spans="1:50" x14ac:dyDescent="0.25">
      <c r="A187" s="16">
        <v>180</v>
      </c>
      <c r="B187" s="62" t="s">
        <v>139</v>
      </c>
      <c r="C187" s="161">
        <v>33</v>
      </c>
      <c r="D187" s="90">
        <v>1.7999999999999999E-2</v>
      </c>
      <c r="E187" s="90" t="s">
        <v>367</v>
      </c>
      <c r="F187" s="73">
        <v>36237</v>
      </c>
      <c r="G187" s="73">
        <v>39600</v>
      </c>
      <c r="H187" s="92" t="s">
        <v>506</v>
      </c>
      <c r="I187" s="69">
        <f t="shared" si="85"/>
        <v>36031.1391</v>
      </c>
      <c r="J187" s="18">
        <f t="shared" si="86"/>
        <v>7103.8993849560002</v>
      </c>
      <c r="K187" s="19">
        <f t="shared" si="83"/>
        <v>0.19716</v>
      </c>
      <c r="L187" s="20">
        <f t="shared" si="87"/>
        <v>5900.6410491730003</v>
      </c>
      <c r="M187" s="136">
        <v>710.39</v>
      </c>
      <c r="N187" s="128">
        <f t="shared" si="84"/>
        <v>5190.251049173</v>
      </c>
      <c r="O187" s="21">
        <v>4176.5579999999973</v>
      </c>
      <c r="P187" s="22">
        <v>823.45017527999903</v>
      </c>
      <c r="Q187" s="23">
        <v>678.04478200800008</v>
      </c>
      <c r="R187" s="21">
        <v>3495.9453000000012</v>
      </c>
      <c r="S187" s="22">
        <v>689.26057534800009</v>
      </c>
      <c r="T187" s="23">
        <v>570.27146063599946</v>
      </c>
      <c r="U187" s="21">
        <v>5881.9799999999968</v>
      </c>
      <c r="V187" s="22">
        <v>1159.6911768</v>
      </c>
      <c r="W187" s="23">
        <v>980.46696128800079</v>
      </c>
      <c r="X187" s="21">
        <v>2933.8283000000015</v>
      </c>
      <c r="Y187" s="22">
        <v>578.43358762800062</v>
      </c>
      <c r="Z187" s="23">
        <v>487.82260375800041</v>
      </c>
      <c r="AA187" s="21">
        <v>1843.6680000000001</v>
      </c>
      <c r="AB187" s="22">
        <v>363.49758287999998</v>
      </c>
      <c r="AC187" s="23">
        <v>304.57363022499999</v>
      </c>
      <c r="AD187" s="21">
        <v>968.92530000000045</v>
      </c>
      <c r="AE187" s="22">
        <v>191.03331214800005</v>
      </c>
      <c r="AF187" s="23">
        <v>150.95658349200002</v>
      </c>
      <c r="AG187" s="21">
        <v>871.79010000000051</v>
      </c>
      <c r="AH187" s="22">
        <v>171.88213611600008</v>
      </c>
      <c r="AI187" s="23">
        <v>140.00435907999994</v>
      </c>
      <c r="AJ187" s="21">
        <v>229.99009999999996</v>
      </c>
      <c r="AK187" s="22">
        <v>45.344848116000009</v>
      </c>
      <c r="AL187" s="23">
        <v>35.940207964000003</v>
      </c>
      <c r="AM187" s="21">
        <v>3062.6450000000027</v>
      </c>
      <c r="AN187" s="22">
        <v>603.83108820000041</v>
      </c>
      <c r="AO187" s="23">
        <v>489.41181105399988</v>
      </c>
      <c r="AP187" s="174">
        <v>3775.4562000000024</v>
      </c>
      <c r="AQ187" s="14">
        <v>744.36894439199943</v>
      </c>
      <c r="AR187" s="15">
        <v>617.86478986900045</v>
      </c>
      <c r="AS187" s="174">
        <v>4141.7535999999973</v>
      </c>
      <c r="AT187" s="14">
        <v>816.5881397760005</v>
      </c>
      <c r="AU187" s="15">
        <v>676.87207865800087</v>
      </c>
      <c r="AV187" s="174">
        <v>4648.5991999999987</v>
      </c>
      <c r="AW187" s="14">
        <v>916.51781827200091</v>
      </c>
      <c r="AX187" s="15">
        <v>768.41178114099841</v>
      </c>
    </row>
    <row r="188" spans="1:50" x14ac:dyDescent="0.25">
      <c r="A188" s="7">
        <v>181</v>
      </c>
      <c r="B188" s="62" t="s">
        <v>140</v>
      </c>
      <c r="C188" s="161">
        <v>164</v>
      </c>
      <c r="D188" s="90">
        <v>0.09</v>
      </c>
      <c r="E188" s="90" t="s">
        <v>367</v>
      </c>
      <c r="F188" s="73">
        <v>37595</v>
      </c>
      <c r="G188" s="73">
        <v>39448</v>
      </c>
      <c r="H188" s="92" t="s">
        <v>507</v>
      </c>
      <c r="I188" s="69">
        <f t="shared" si="85"/>
        <v>400000.00200000033</v>
      </c>
      <c r="J188" s="18">
        <f t="shared" si="86"/>
        <v>78292.000391460097</v>
      </c>
      <c r="K188" s="19">
        <f t="shared" si="83"/>
        <v>0.19573000000000007</v>
      </c>
      <c r="L188" s="20">
        <f t="shared" si="87"/>
        <v>64660.424287420028</v>
      </c>
      <c r="M188" s="136">
        <v>7829.22</v>
      </c>
      <c r="N188" s="128">
        <f t="shared" si="84"/>
        <v>56831.204287420027</v>
      </c>
      <c r="O188" s="21">
        <v>43048.820000000007</v>
      </c>
      <c r="P188" s="22">
        <v>8425.9455386000027</v>
      </c>
      <c r="Q188" s="23">
        <v>6954.5677568800002</v>
      </c>
      <c r="R188" s="21">
        <v>33220.039999999979</v>
      </c>
      <c r="S188" s="22">
        <v>6502.158429199998</v>
      </c>
      <c r="T188" s="23">
        <v>5355.9542251599905</v>
      </c>
      <c r="U188" s="21">
        <v>77967.084000000104</v>
      </c>
      <c r="V188" s="22">
        <v>15260.497351320017</v>
      </c>
      <c r="W188" s="23">
        <v>12867.629990120004</v>
      </c>
      <c r="X188" s="21">
        <v>64367.419999999955</v>
      </c>
      <c r="Y188" s="22">
        <v>12598.63511660002</v>
      </c>
      <c r="Z188" s="23">
        <v>10593.918622519996</v>
      </c>
      <c r="AA188" s="21">
        <v>37203.575999999979</v>
      </c>
      <c r="AB188" s="22">
        <v>7281.8559304800074</v>
      </c>
      <c r="AC188" s="23">
        <v>6101.0781139600031</v>
      </c>
      <c r="AD188" s="21">
        <v>14637.579999999993</v>
      </c>
      <c r="AE188" s="22">
        <v>2865.013533400002</v>
      </c>
      <c r="AF188" s="23">
        <v>2268.5706089199994</v>
      </c>
      <c r="AG188" s="21">
        <v>28637.979999999996</v>
      </c>
      <c r="AH188" s="22">
        <v>5605.3118254000001</v>
      </c>
      <c r="AI188" s="23">
        <v>4586.0937980000008</v>
      </c>
      <c r="AJ188" s="21">
        <v>32006.784000000025</v>
      </c>
      <c r="AK188" s="22">
        <v>6264.6878323199926</v>
      </c>
      <c r="AL188" s="23">
        <v>5042.8792735599955</v>
      </c>
      <c r="AM188" s="21">
        <v>66777.428</v>
      </c>
      <c r="AN188" s="22">
        <v>13070.345982440003</v>
      </c>
      <c r="AO188" s="23">
        <v>10533.356397440006</v>
      </c>
      <c r="AP188" s="174">
        <v>2133.2900000002533</v>
      </c>
      <c r="AQ188" s="14">
        <v>417.54885170004945</v>
      </c>
      <c r="AR188" s="15">
        <v>356.3755008600441</v>
      </c>
      <c r="AS188" s="174">
        <v>0</v>
      </c>
      <c r="AT188" s="14">
        <v>0</v>
      </c>
      <c r="AU188" s="15">
        <v>0</v>
      </c>
      <c r="AV188" s="174">
        <v>0</v>
      </c>
      <c r="AW188" s="14">
        <v>0</v>
      </c>
      <c r="AX188" s="15">
        <v>0</v>
      </c>
    </row>
    <row r="189" spans="1:50" x14ac:dyDescent="0.25">
      <c r="A189" s="7">
        <v>182</v>
      </c>
      <c r="B189" s="62" t="s">
        <v>141</v>
      </c>
      <c r="C189" s="161">
        <v>165</v>
      </c>
      <c r="D189" s="90">
        <v>0.3</v>
      </c>
      <c r="E189" s="90" t="s">
        <v>367</v>
      </c>
      <c r="F189" s="73">
        <v>37610</v>
      </c>
      <c r="G189" s="73">
        <v>40269</v>
      </c>
      <c r="H189" s="92" t="s">
        <v>508</v>
      </c>
      <c r="I189" s="69">
        <f t="shared" si="85"/>
        <v>1379999.9799999997</v>
      </c>
      <c r="J189" s="18">
        <f t="shared" si="86"/>
        <v>248165.39640339988</v>
      </c>
      <c r="K189" s="19">
        <f t="shared" si="83"/>
        <v>0.17982999999999993</v>
      </c>
      <c r="L189" s="20">
        <f t="shared" si="87"/>
        <v>201126.27422677501</v>
      </c>
      <c r="M189" s="136">
        <v>24816.540000000005</v>
      </c>
      <c r="N189" s="128">
        <f t="shared" si="84"/>
        <v>176309.73422677501</v>
      </c>
      <c r="O189" s="21">
        <v>117816.70000000001</v>
      </c>
      <c r="P189" s="22">
        <v>21186.977160999995</v>
      </c>
      <c r="Q189" s="23">
        <v>17130.623625000007</v>
      </c>
      <c r="R189" s="21">
        <v>70073.97500000002</v>
      </c>
      <c r="S189" s="22">
        <v>12601.402924249998</v>
      </c>
      <c r="T189" s="23">
        <v>10207.389264500003</v>
      </c>
      <c r="U189" s="21">
        <v>185709.40000000008</v>
      </c>
      <c r="V189" s="22">
        <v>33396.121401999997</v>
      </c>
      <c r="W189" s="23">
        <v>27684.235117500019</v>
      </c>
      <c r="X189" s="21">
        <v>163125.47500000001</v>
      </c>
      <c r="Y189" s="22">
        <v>29334.854169250044</v>
      </c>
      <c r="Z189" s="23">
        <v>24213.679524000003</v>
      </c>
      <c r="AA189" s="21">
        <v>72969.649999999936</v>
      </c>
      <c r="AB189" s="22">
        <v>13122.132159500004</v>
      </c>
      <c r="AC189" s="23">
        <v>10846.941821499993</v>
      </c>
      <c r="AD189" s="21">
        <v>24948.75</v>
      </c>
      <c r="AE189" s="22">
        <v>4486.5337124999978</v>
      </c>
      <c r="AF189" s="23">
        <v>3490.1242112500026</v>
      </c>
      <c r="AG189" s="21">
        <v>54841.524999999951</v>
      </c>
      <c r="AH189" s="22">
        <v>9862.1514407500017</v>
      </c>
      <c r="AI189" s="23">
        <v>7891.5783987499963</v>
      </c>
      <c r="AJ189" s="21">
        <v>76708.20000000007</v>
      </c>
      <c r="AK189" s="22">
        <v>13794.435605999986</v>
      </c>
      <c r="AL189" s="23">
        <v>10836.800084250004</v>
      </c>
      <c r="AM189" s="21">
        <v>157628.57500000004</v>
      </c>
      <c r="AN189" s="22">
        <v>28346.346642249981</v>
      </c>
      <c r="AO189" s="23">
        <v>22389.091741500022</v>
      </c>
      <c r="AP189" s="174">
        <v>170828.15000000002</v>
      </c>
      <c r="AQ189" s="14">
        <v>30720.026214499987</v>
      </c>
      <c r="AR189" s="15">
        <v>24946.807954874977</v>
      </c>
      <c r="AS189" s="174">
        <v>186477.34999999989</v>
      </c>
      <c r="AT189" s="14">
        <v>33534.221850499947</v>
      </c>
      <c r="AU189" s="15">
        <v>27024.381088750022</v>
      </c>
      <c r="AV189" s="174">
        <v>98872.229999999763</v>
      </c>
      <c r="AW189" s="14">
        <v>17780.193120899938</v>
      </c>
      <c r="AX189" s="15">
        <v>14464.621394899968</v>
      </c>
    </row>
    <row r="190" spans="1:50" x14ac:dyDescent="0.25">
      <c r="A190" s="16">
        <v>183</v>
      </c>
      <c r="B190" s="62" t="s">
        <v>142</v>
      </c>
      <c r="C190" s="161">
        <v>167</v>
      </c>
      <c r="D190" s="90">
        <v>0.112</v>
      </c>
      <c r="E190" s="90" t="s">
        <v>367</v>
      </c>
      <c r="F190" s="73">
        <v>36763</v>
      </c>
      <c r="G190" s="73">
        <v>39569</v>
      </c>
      <c r="H190" s="92" t="s">
        <v>509</v>
      </c>
      <c r="I190" s="69">
        <f t="shared" si="85"/>
        <v>288811.34400000004</v>
      </c>
      <c r="J190" s="18">
        <f t="shared" si="86"/>
        <v>56529.044361119988</v>
      </c>
      <c r="K190" s="19">
        <f t="shared" si="83"/>
        <v>0.19572999999999993</v>
      </c>
      <c r="L190" s="20">
        <f t="shared" si="87"/>
        <v>46946.540822109018</v>
      </c>
      <c r="M190" s="136">
        <v>5652.9</v>
      </c>
      <c r="N190" s="128">
        <f t="shared" si="84"/>
        <v>41293.640822109017</v>
      </c>
      <c r="O190" s="21">
        <v>22302.065399999985</v>
      </c>
      <c r="P190" s="22">
        <v>4365.183260742001</v>
      </c>
      <c r="Q190" s="23">
        <v>3597.6715959299991</v>
      </c>
      <c r="R190" s="21">
        <v>14471.789999999994</v>
      </c>
      <c r="S190" s="22">
        <v>2832.5634567000016</v>
      </c>
      <c r="T190" s="23">
        <v>2344.4964435000038</v>
      </c>
      <c r="U190" s="21">
        <v>43966.665599999964</v>
      </c>
      <c r="V190" s="22">
        <v>8605.595457888001</v>
      </c>
      <c r="W190" s="23">
        <v>7266.6053457480084</v>
      </c>
      <c r="X190" s="21">
        <v>36196.485000000052</v>
      </c>
      <c r="Y190" s="22">
        <v>7084.7380090499983</v>
      </c>
      <c r="Z190" s="23">
        <v>5938.0815589439999</v>
      </c>
      <c r="AA190" s="21">
        <v>16898.341800000006</v>
      </c>
      <c r="AB190" s="22">
        <v>3307.5124405140004</v>
      </c>
      <c r="AC190" s="23">
        <v>2777.6112521040004</v>
      </c>
      <c r="AD190" s="21">
        <v>4229.3375999999971</v>
      </c>
      <c r="AE190" s="22">
        <v>827.8082484479994</v>
      </c>
      <c r="AF190" s="23">
        <v>662.93238997200024</v>
      </c>
      <c r="AG190" s="21">
        <v>6279.703799999993</v>
      </c>
      <c r="AH190" s="22">
        <v>1229.126424774001</v>
      </c>
      <c r="AI190" s="23">
        <v>1010.2922652719996</v>
      </c>
      <c r="AJ190" s="21">
        <v>2390.8637999999992</v>
      </c>
      <c r="AK190" s="22">
        <v>467.96377157399979</v>
      </c>
      <c r="AL190" s="23">
        <v>383.15696141999933</v>
      </c>
      <c r="AM190" s="21">
        <v>14898.151800000009</v>
      </c>
      <c r="AN190" s="22">
        <v>2916.015251813998</v>
      </c>
      <c r="AO190" s="23">
        <v>2350.2228091920024</v>
      </c>
      <c r="AP190" s="174">
        <v>36931.184400000035</v>
      </c>
      <c r="AQ190" s="14">
        <v>7228.5407226120005</v>
      </c>
      <c r="AR190" s="15">
        <v>5972.1613780769967</v>
      </c>
      <c r="AS190" s="174">
        <v>39470.797200000023</v>
      </c>
      <c r="AT190" s="14">
        <v>7725.6191359559971</v>
      </c>
      <c r="AU190" s="15">
        <v>6341.3034471420006</v>
      </c>
      <c r="AV190" s="174">
        <v>50775.957599999972</v>
      </c>
      <c r="AW190" s="14">
        <v>9938.3781810479959</v>
      </c>
      <c r="AX190" s="15">
        <v>8302.0053748080045</v>
      </c>
    </row>
    <row r="191" spans="1:50" x14ac:dyDescent="0.25">
      <c r="A191" s="7">
        <v>184</v>
      </c>
      <c r="B191" s="62" t="s">
        <v>143</v>
      </c>
      <c r="C191" s="161">
        <v>168</v>
      </c>
      <c r="D191" s="90">
        <v>0.111</v>
      </c>
      <c r="E191" s="90" t="s">
        <v>367</v>
      </c>
      <c r="F191" s="73">
        <v>35925</v>
      </c>
      <c r="G191" s="73">
        <v>39873</v>
      </c>
      <c r="H191" s="92" t="s">
        <v>510</v>
      </c>
      <c r="I191" s="69">
        <f t="shared" si="85"/>
        <v>252041.11500000002</v>
      </c>
      <c r="J191" s="18">
        <f t="shared" si="86"/>
        <v>40053.916431749996</v>
      </c>
      <c r="K191" s="19">
        <f t="shared" si="83"/>
        <v>0.15891818456583956</v>
      </c>
      <c r="L191" s="20">
        <f t="shared" si="87"/>
        <v>31578.00883604999</v>
      </c>
      <c r="M191" s="136">
        <v>4005.41</v>
      </c>
      <c r="N191" s="128">
        <f t="shared" si="84"/>
        <v>27572.59883604999</v>
      </c>
      <c r="O191" s="21">
        <v>16885.775000000009</v>
      </c>
      <c r="P191" s="22">
        <v>3305.0527407499976</v>
      </c>
      <c r="Q191" s="23">
        <v>2732.5623975999979</v>
      </c>
      <c r="R191" s="21">
        <v>13144.950000000012</v>
      </c>
      <c r="S191" s="22">
        <v>2572.8610635000023</v>
      </c>
      <c r="T191" s="23">
        <v>2136.4499477500012</v>
      </c>
      <c r="U191" s="21">
        <v>35741.560000000049</v>
      </c>
      <c r="V191" s="22">
        <v>6995.6955388000006</v>
      </c>
      <c r="W191" s="23">
        <v>5911.4020393499986</v>
      </c>
      <c r="X191" s="21">
        <v>28101.985000000008</v>
      </c>
      <c r="Y191" s="22">
        <v>5500.401524049993</v>
      </c>
      <c r="Z191" s="23">
        <v>4608.0737557500006</v>
      </c>
      <c r="AA191" s="21">
        <v>9503.2000000000025</v>
      </c>
      <c r="AB191" s="22">
        <v>1860.061336</v>
      </c>
      <c r="AC191" s="23">
        <v>1564.5295050000002</v>
      </c>
      <c r="AD191" s="21">
        <v>6264.1800000000012</v>
      </c>
      <c r="AE191" s="22">
        <v>1226.0879514000005</v>
      </c>
      <c r="AF191" s="23">
        <v>979.87630755000021</v>
      </c>
      <c r="AG191" s="21">
        <v>8863.325000000008</v>
      </c>
      <c r="AH191" s="22">
        <v>1734.8186022499985</v>
      </c>
      <c r="AI191" s="23">
        <v>1423.0777466000002</v>
      </c>
      <c r="AJ191" s="21">
        <v>11804.104999999998</v>
      </c>
      <c r="AK191" s="22">
        <v>1490.2682562500006</v>
      </c>
      <c r="AL191" s="23">
        <v>1054.6459361000002</v>
      </c>
      <c r="AM191" s="21">
        <v>22546.104999999985</v>
      </c>
      <c r="AN191" s="22">
        <v>2846.4457562499988</v>
      </c>
      <c r="AO191" s="23">
        <v>1980.9014775499995</v>
      </c>
      <c r="AP191" s="174">
        <v>35293.384999999987</v>
      </c>
      <c r="AQ191" s="14">
        <v>4455.7898562500004</v>
      </c>
      <c r="AR191" s="15">
        <v>3268.0221070999946</v>
      </c>
      <c r="AS191" s="174">
        <v>32510.394999999997</v>
      </c>
      <c r="AT191" s="14">
        <v>4104.4373687499947</v>
      </c>
      <c r="AU191" s="15">
        <v>2957.8785731499993</v>
      </c>
      <c r="AV191" s="174">
        <v>31382.149999999954</v>
      </c>
      <c r="AW191" s="14">
        <v>3961.9964375000045</v>
      </c>
      <c r="AX191" s="15">
        <v>2960.5890425499992</v>
      </c>
    </row>
    <row r="192" spans="1:50" x14ac:dyDescent="0.25">
      <c r="A192" s="7">
        <v>185</v>
      </c>
      <c r="B192" s="62" t="s">
        <v>144</v>
      </c>
      <c r="C192" s="161">
        <v>169</v>
      </c>
      <c r="D192" s="90">
        <v>0.112</v>
      </c>
      <c r="E192" s="90" t="s">
        <v>367</v>
      </c>
      <c r="F192" s="73">
        <v>37573</v>
      </c>
      <c r="G192" s="73">
        <v>39934</v>
      </c>
      <c r="H192" s="92" t="s">
        <v>511</v>
      </c>
      <c r="I192" s="69">
        <f t="shared" si="85"/>
        <v>253783.47000000012</v>
      </c>
      <c r="J192" s="18">
        <f t="shared" si="86"/>
        <v>49673.038583099995</v>
      </c>
      <c r="K192" s="19">
        <f t="shared" si="83"/>
        <v>0.19572999999999988</v>
      </c>
      <c r="L192" s="20">
        <f t="shared" si="87"/>
        <v>41159.682339959974</v>
      </c>
      <c r="M192" s="136">
        <v>4967.33</v>
      </c>
      <c r="N192" s="128">
        <f t="shared" si="84"/>
        <v>36192.352339959973</v>
      </c>
      <c r="O192" s="21">
        <v>35386.314000000049</v>
      </c>
      <c r="P192" s="22">
        <v>6926.1632392199872</v>
      </c>
      <c r="Q192" s="23">
        <v>5689.3949824200045</v>
      </c>
      <c r="R192" s="21">
        <v>19218.084000000021</v>
      </c>
      <c r="S192" s="22">
        <v>3761.5555813200026</v>
      </c>
      <c r="T192" s="23">
        <v>3134.1689914799986</v>
      </c>
      <c r="U192" s="21">
        <v>33571.650000000009</v>
      </c>
      <c r="V192" s="22">
        <v>6570.979054499996</v>
      </c>
      <c r="W192" s="23">
        <v>5542.676529960002</v>
      </c>
      <c r="X192" s="21">
        <v>9879.7800000000134</v>
      </c>
      <c r="Y192" s="22">
        <v>1933.7693394000012</v>
      </c>
      <c r="Z192" s="23">
        <v>1631.391986939999</v>
      </c>
      <c r="AA192" s="21">
        <v>4043.7059999999992</v>
      </c>
      <c r="AB192" s="22">
        <v>791.47457538000037</v>
      </c>
      <c r="AC192" s="23">
        <v>667.38817583999958</v>
      </c>
      <c r="AD192" s="21">
        <v>0</v>
      </c>
      <c r="AE192" s="22">
        <v>0</v>
      </c>
      <c r="AF192" s="23">
        <v>0</v>
      </c>
      <c r="AG192" s="21">
        <v>2133.8100000000009</v>
      </c>
      <c r="AH192" s="22">
        <v>417.65063129999993</v>
      </c>
      <c r="AI192" s="23">
        <v>343.74414570000005</v>
      </c>
      <c r="AJ192" s="21">
        <v>141.90600000000001</v>
      </c>
      <c r="AK192" s="22">
        <v>27.77526138</v>
      </c>
      <c r="AL192" s="23">
        <v>22.496384339999995</v>
      </c>
      <c r="AM192" s="21">
        <v>23633.238000000016</v>
      </c>
      <c r="AN192" s="22">
        <v>4625.7336737400028</v>
      </c>
      <c r="AO192" s="23">
        <v>3731.2179741599953</v>
      </c>
      <c r="AP192" s="174">
        <v>41861.279999999992</v>
      </c>
      <c r="AQ192" s="14">
        <v>8193.5083343999977</v>
      </c>
      <c r="AR192" s="15">
        <v>6770.7150556799879</v>
      </c>
      <c r="AS192" s="174">
        <v>35283.714000000007</v>
      </c>
      <c r="AT192" s="14">
        <v>6906.0813412200041</v>
      </c>
      <c r="AU192" s="15">
        <v>5667.4536168599989</v>
      </c>
      <c r="AV192" s="174">
        <v>48629.988000000005</v>
      </c>
      <c r="AW192" s="14">
        <v>9518.3475512399946</v>
      </c>
      <c r="AX192" s="15">
        <v>7959.0344965799968</v>
      </c>
    </row>
    <row r="193" spans="1:50" x14ac:dyDescent="0.25">
      <c r="A193" s="16">
        <v>186</v>
      </c>
      <c r="B193" s="62" t="s">
        <v>145</v>
      </c>
      <c r="C193" s="161">
        <v>172</v>
      </c>
      <c r="D193" s="90">
        <v>0.03</v>
      </c>
      <c r="E193" s="90" t="s">
        <v>367</v>
      </c>
      <c r="F193" s="73">
        <v>36096</v>
      </c>
      <c r="G193" s="73">
        <v>39995</v>
      </c>
      <c r="H193" s="92" t="s">
        <v>512</v>
      </c>
      <c r="I193" s="69">
        <f t="shared" si="85"/>
        <v>148000.00390000001</v>
      </c>
      <c r="J193" s="18">
        <f t="shared" si="86"/>
        <v>29179.680768924016</v>
      </c>
      <c r="K193" s="19">
        <f t="shared" si="83"/>
        <v>0.19716000000000009</v>
      </c>
      <c r="L193" s="20">
        <f t="shared" si="87"/>
        <v>24123.724952840512</v>
      </c>
      <c r="M193" s="136">
        <v>2917.9700000000003</v>
      </c>
      <c r="N193" s="128">
        <f t="shared" si="84"/>
        <v>21205.754952840511</v>
      </c>
      <c r="O193" s="21">
        <v>16098.099399999988</v>
      </c>
      <c r="P193" s="22">
        <v>3173.9012777040011</v>
      </c>
      <c r="Q193" s="23">
        <v>2604.805602563998</v>
      </c>
      <c r="R193" s="21">
        <v>12756.129999999985</v>
      </c>
      <c r="S193" s="22">
        <v>2514.9985908000003</v>
      </c>
      <c r="T193" s="23">
        <v>2070.6056683520001</v>
      </c>
      <c r="U193" s="21">
        <v>19647.595899999978</v>
      </c>
      <c r="V193" s="22">
        <v>3873.7200076439999</v>
      </c>
      <c r="W193" s="23">
        <v>3272.3854280699984</v>
      </c>
      <c r="X193" s="21">
        <v>12619.450900000002</v>
      </c>
      <c r="Y193" s="22">
        <v>2488.0509394439978</v>
      </c>
      <c r="Z193" s="23">
        <v>2096.6341568080015</v>
      </c>
      <c r="AA193" s="21">
        <v>10988.881600000001</v>
      </c>
      <c r="AB193" s="22">
        <v>2166.5678962559991</v>
      </c>
      <c r="AC193" s="23">
        <v>1819.1192474930006</v>
      </c>
      <c r="AD193" s="21">
        <v>8209.294799999996</v>
      </c>
      <c r="AE193" s="22">
        <v>1618.5445627680003</v>
      </c>
      <c r="AF193" s="23">
        <v>1302.6154659989998</v>
      </c>
      <c r="AG193" s="21">
        <v>7388.4986999999992</v>
      </c>
      <c r="AH193" s="22">
        <v>1456.7164036919992</v>
      </c>
      <c r="AI193" s="23">
        <v>1183.7632724929999</v>
      </c>
      <c r="AJ193" s="21">
        <v>5825.4350999999942</v>
      </c>
      <c r="AK193" s="22">
        <v>1148.5427843160003</v>
      </c>
      <c r="AL193" s="23">
        <v>936.03163163599982</v>
      </c>
      <c r="AM193" s="21">
        <v>11150.17069999999</v>
      </c>
      <c r="AN193" s="22">
        <v>2198.3676552120005</v>
      </c>
      <c r="AO193" s="23">
        <v>1774.4400059480006</v>
      </c>
      <c r="AP193" s="174">
        <v>17743.084599999998</v>
      </c>
      <c r="AQ193" s="14">
        <v>3498.2265597359974</v>
      </c>
      <c r="AR193" s="15">
        <v>2894.4212195414975</v>
      </c>
      <c r="AS193" s="174">
        <v>16264.342200000003</v>
      </c>
      <c r="AT193" s="14">
        <v>3206.6777081519995</v>
      </c>
      <c r="AU193" s="15">
        <v>2643.7232386979995</v>
      </c>
      <c r="AV193" s="174">
        <v>9309.0200000000732</v>
      </c>
      <c r="AW193" s="14">
        <v>1835.3663832000152</v>
      </c>
      <c r="AX193" s="15">
        <v>1525.1800152380122</v>
      </c>
    </row>
    <row r="194" spans="1:50" x14ac:dyDescent="0.25">
      <c r="A194" s="7">
        <v>187</v>
      </c>
      <c r="B194" s="62" t="s">
        <v>146</v>
      </c>
      <c r="C194" s="161">
        <v>5</v>
      </c>
      <c r="D194" s="90">
        <v>0.8</v>
      </c>
      <c r="E194" s="90" t="s">
        <v>367</v>
      </c>
      <c r="F194" s="73">
        <v>34229</v>
      </c>
      <c r="G194" s="73">
        <v>39387</v>
      </c>
      <c r="H194" s="92" t="s">
        <v>513</v>
      </c>
      <c r="I194" s="69">
        <f t="shared" si="85"/>
        <v>1999999.9999999995</v>
      </c>
      <c r="J194" s="18">
        <f t="shared" si="86"/>
        <v>298065.94298639998</v>
      </c>
      <c r="K194" s="19">
        <f t="shared" si="83"/>
        <v>0.14903297149320002</v>
      </c>
      <c r="L194" s="20">
        <f t="shared" si="87"/>
        <v>229708.56484029995</v>
      </c>
      <c r="M194" s="136">
        <v>29806.6</v>
      </c>
      <c r="N194" s="128">
        <f t="shared" si="84"/>
        <v>199901.96484029994</v>
      </c>
      <c r="O194" s="21">
        <v>205481.51999999993</v>
      </c>
      <c r="P194" s="22">
        <v>35024.32508399996</v>
      </c>
      <c r="Q194" s="23">
        <v>27805.678279699976</v>
      </c>
      <c r="R194" s="21">
        <v>109863.4999999999</v>
      </c>
      <c r="S194" s="22">
        <v>18726.233575000002</v>
      </c>
      <c r="T194" s="23">
        <v>14879.896969599999</v>
      </c>
      <c r="U194" s="21">
        <v>318729.01000000007</v>
      </c>
      <c r="V194" s="22">
        <v>54327.359754499972</v>
      </c>
      <c r="W194" s="23">
        <v>44638.041488400013</v>
      </c>
      <c r="X194" s="21">
        <v>295569.6100000001</v>
      </c>
      <c r="Y194" s="22">
        <v>50379.840024499987</v>
      </c>
      <c r="Z194" s="23">
        <v>41132.244594699987</v>
      </c>
      <c r="AA194" s="21">
        <v>216349.46999999983</v>
      </c>
      <c r="AB194" s="22">
        <v>36876.767161500014</v>
      </c>
      <c r="AC194" s="23">
        <v>29964.06499860001</v>
      </c>
      <c r="AD194" s="21">
        <v>63207.800000000017</v>
      </c>
      <c r="AE194" s="22">
        <v>10773.769510000009</v>
      </c>
      <c r="AF194" s="23">
        <v>8256.6280493000068</v>
      </c>
      <c r="AG194" s="21">
        <v>108521.24999999999</v>
      </c>
      <c r="AH194" s="22">
        <v>18497.447062499996</v>
      </c>
      <c r="AI194" s="23">
        <v>14704.848806800004</v>
      </c>
      <c r="AJ194" s="21">
        <v>193607.79999999987</v>
      </c>
      <c r="AK194" s="22">
        <v>21252.328206000013</v>
      </c>
      <c r="AL194" s="23">
        <v>14077.077418299998</v>
      </c>
      <c r="AM194" s="21">
        <v>344657.2100000002</v>
      </c>
      <c r="AN194" s="22">
        <v>37833.021941700048</v>
      </c>
      <c r="AO194" s="23">
        <v>24834.620094099984</v>
      </c>
      <c r="AP194" s="174">
        <v>144012.82999999949</v>
      </c>
      <c r="AQ194" s="14">
        <v>14374.850666699964</v>
      </c>
      <c r="AR194" s="15">
        <v>9415.4641407999661</v>
      </c>
      <c r="AS194" s="174">
        <v>0</v>
      </c>
      <c r="AT194" s="14">
        <v>0</v>
      </c>
      <c r="AU194" s="15">
        <v>0</v>
      </c>
      <c r="AV194" s="174">
        <v>0</v>
      </c>
      <c r="AW194" s="14">
        <v>0</v>
      </c>
      <c r="AX194" s="15">
        <v>0</v>
      </c>
    </row>
    <row r="195" spans="1:50" x14ac:dyDescent="0.25">
      <c r="A195" s="7">
        <v>188</v>
      </c>
      <c r="B195" s="62" t="s">
        <v>147</v>
      </c>
      <c r="C195" s="161">
        <v>4</v>
      </c>
      <c r="D195" s="90">
        <v>0.2</v>
      </c>
      <c r="E195" s="90" t="s">
        <v>367</v>
      </c>
      <c r="F195" s="73">
        <v>36941</v>
      </c>
      <c r="G195" s="73">
        <v>39387</v>
      </c>
      <c r="H195" s="92" t="s">
        <v>514</v>
      </c>
      <c r="I195" s="69">
        <f t="shared" si="85"/>
        <v>741847.9831999992</v>
      </c>
      <c r="J195" s="18">
        <f t="shared" si="86"/>
        <v>137278.56729647983</v>
      </c>
      <c r="K195" s="19">
        <f t="shared" si="83"/>
        <v>0.18504945811717613</v>
      </c>
      <c r="L195" s="20">
        <f t="shared" si="87"/>
        <v>111828.08112521189</v>
      </c>
      <c r="M195" s="136">
        <v>13727.880000000001</v>
      </c>
      <c r="N195" s="128">
        <f t="shared" si="84"/>
        <v>98100.201125211883</v>
      </c>
      <c r="O195" s="21">
        <v>84330.693600000071</v>
      </c>
      <c r="P195" s="22">
        <v>16117.282160832001</v>
      </c>
      <c r="Q195" s="23">
        <v>13157.263228944004</v>
      </c>
      <c r="R195" s="21">
        <v>44252.254400000005</v>
      </c>
      <c r="S195" s="22">
        <v>8457.4908609280046</v>
      </c>
      <c r="T195" s="23">
        <v>6904.7430123120002</v>
      </c>
      <c r="U195" s="21">
        <v>78553.195200000104</v>
      </c>
      <c r="V195" s="22">
        <v>15013.086666623998</v>
      </c>
      <c r="W195" s="23">
        <v>12591.269655911996</v>
      </c>
      <c r="X195" s="21">
        <v>79206.895999999979</v>
      </c>
      <c r="Y195" s="22">
        <v>15138.021963519996</v>
      </c>
      <c r="Z195" s="23">
        <v>12687.280456031993</v>
      </c>
      <c r="AA195" s="21">
        <v>68472.975999999908</v>
      </c>
      <c r="AB195" s="22">
        <v>13086.555173119987</v>
      </c>
      <c r="AC195" s="23">
        <v>10845.486292999996</v>
      </c>
      <c r="AD195" s="21">
        <v>26224.6152</v>
      </c>
      <c r="AE195" s="22">
        <v>5012.0484570239987</v>
      </c>
      <c r="AF195" s="23">
        <v>3967.1604470959996</v>
      </c>
      <c r="AG195" s="21">
        <v>44480.96800000003</v>
      </c>
      <c r="AH195" s="22">
        <v>8501.2026041599947</v>
      </c>
      <c r="AI195" s="23">
        <v>6942.5362256560065</v>
      </c>
      <c r="AJ195" s="21">
        <v>62919.539200000072</v>
      </c>
      <c r="AK195" s="22">
        <v>12025.182331904</v>
      </c>
      <c r="AL195" s="23">
        <v>9734.0920804240013</v>
      </c>
      <c r="AM195" s="21">
        <v>72300.935199999993</v>
      </c>
      <c r="AN195" s="22">
        <v>13818.154735424003</v>
      </c>
      <c r="AO195" s="23">
        <v>11094.778354280001</v>
      </c>
      <c r="AP195" s="174">
        <v>63307.865600000005</v>
      </c>
      <c r="AQ195" s="14">
        <v>12099.399273472012</v>
      </c>
      <c r="AR195" s="15">
        <v>9963.8913333640012</v>
      </c>
      <c r="AS195" s="174">
        <v>76412.404800000048</v>
      </c>
      <c r="AT195" s="14">
        <v>11682.692569872013</v>
      </c>
      <c r="AU195" s="15">
        <v>9009.7837500080004</v>
      </c>
      <c r="AV195" s="174">
        <v>41385.639999999032</v>
      </c>
      <c r="AW195" s="14">
        <v>6327.450499599845</v>
      </c>
      <c r="AX195" s="15">
        <v>4929.7962881838785</v>
      </c>
    </row>
    <row r="196" spans="1:50" x14ac:dyDescent="0.25">
      <c r="A196" s="16">
        <v>189</v>
      </c>
      <c r="B196" s="62" t="s">
        <v>148</v>
      </c>
      <c r="C196" s="161">
        <v>6</v>
      </c>
      <c r="D196" s="90">
        <v>0.44</v>
      </c>
      <c r="E196" s="90" t="s">
        <v>367</v>
      </c>
      <c r="F196" s="73">
        <v>35309</v>
      </c>
      <c r="G196" s="73">
        <v>39387</v>
      </c>
      <c r="H196" s="92" t="s">
        <v>515</v>
      </c>
      <c r="I196" s="69">
        <f t="shared" si="85"/>
        <v>1699999.9940000018</v>
      </c>
      <c r="J196" s="18">
        <f t="shared" si="86"/>
        <v>293038.6721091402</v>
      </c>
      <c r="K196" s="19">
        <f t="shared" si="83"/>
        <v>0.17237569008434941</v>
      </c>
      <c r="L196" s="20">
        <f t="shared" si="87"/>
        <v>235736.62570180005</v>
      </c>
      <c r="M196" s="136">
        <v>29303.879999999997</v>
      </c>
      <c r="N196" s="128">
        <f t="shared" si="84"/>
        <v>206432.74570180004</v>
      </c>
      <c r="O196" s="21">
        <v>179407.36799999996</v>
      </c>
      <c r="P196" s="22">
        <v>30978.270232559975</v>
      </c>
      <c r="Q196" s="23">
        <v>24815.316244039997</v>
      </c>
      <c r="R196" s="21">
        <v>143273.80000000002</v>
      </c>
      <c r="S196" s="22">
        <v>24739.087046000008</v>
      </c>
      <c r="T196" s="23">
        <v>19793.774146379976</v>
      </c>
      <c r="U196" s="21">
        <v>271528.25799999997</v>
      </c>
      <c r="V196" s="22">
        <v>46884.784308859969</v>
      </c>
      <c r="W196" s="23">
        <v>38553.651652459965</v>
      </c>
      <c r="X196" s="21">
        <v>250687.08600000004</v>
      </c>
      <c r="Y196" s="22">
        <v>43286.139139619991</v>
      </c>
      <c r="Z196" s="23">
        <v>35439.85393451999</v>
      </c>
      <c r="AA196" s="21">
        <v>183764.0980000002</v>
      </c>
      <c r="AB196" s="22">
        <v>31730.546801659995</v>
      </c>
      <c r="AC196" s="23">
        <v>25839.999322400017</v>
      </c>
      <c r="AD196" s="21">
        <v>97722.334000000104</v>
      </c>
      <c r="AE196" s="22">
        <v>16873.715411780009</v>
      </c>
      <c r="AF196" s="23">
        <v>13528.234903279988</v>
      </c>
      <c r="AG196" s="21">
        <v>145822.95199999996</v>
      </c>
      <c r="AH196" s="22">
        <v>25179.249121839999</v>
      </c>
      <c r="AI196" s="23">
        <v>20105.67159060001</v>
      </c>
      <c r="AJ196" s="21">
        <v>141398.552</v>
      </c>
      <c r="AK196" s="22">
        <v>24415.28797383999</v>
      </c>
      <c r="AL196" s="23">
        <v>19094.066361979982</v>
      </c>
      <c r="AM196" s="21">
        <v>221577.49600000001</v>
      </c>
      <c r="AN196" s="22">
        <v>38259.786234319967</v>
      </c>
      <c r="AO196" s="23">
        <v>29985.343048879993</v>
      </c>
      <c r="AP196" s="174">
        <v>64818.050000001378</v>
      </c>
      <c r="AQ196" s="14">
        <v>10691.805838660197</v>
      </c>
      <c r="AR196" s="15">
        <v>8580.7144972601054</v>
      </c>
      <c r="AS196" s="174">
        <v>0</v>
      </c>
      <c r="AT196" s="14">
        <v>0</v>
      </c>
      <c r="AU196" s="15">
        <v>0</v>
      </c>
      <c r="AV196" s="174">
        <v>0</v>
      </c>
      <c r="AW196" s="14">
        <v>0</v>
      </c>
      <c r="AX196" s="15">
        <v>0</v>
      </c>
    </row>
    <row r="197" spans="1:50" x14ac:dyDescent="0.25">
      <c r="A197" s="7">
        <v>190</v>
      </c>
      <c r="B197" s="62" t="s">
        <v>149</v>
      </c>
      <c r="C197" s="161">
        <v>9</v>
      </c>
      <c r="D197" s="90">
        <v>0.8</v>
      </c>
      <c r="E197" s="90" t="s">
        <v>367</v>
      </c>
      <c r="F197" s="73">
        <v>38336</v>
      </c>
      <c r="G197" s="73">
        <v>39814</v>
      </c>
      <c r="H197" s="92" t="s">
        <v>516</v>
      </c>
      <c r="I197" s="69">
        <f t="shared" si="85"/>
        <v>3249999.9953999962</v>
      </c>
      <c r="J197" s="18">
        <f t="shared" si="86"/>
        <v>472973.25711908954</v>
      </c>
      <c r="K197" s="19">
        <f t="shared" si="83"/>
        <v>0.14553023316570129</v>
      </c>
      <c r="L197" s="20">
        <f t="shared" si="87"/>
        <v>358960.59502882155</v>
      </c>
      <c r="M197" s="136">
        <v>47297.32</v>
      </c>
      <c r="N197" s="128">
        <f t="shared" si="84"/>
        <v>311663.27502882155</v>
      </c>
      <c r="O197" s="21">
        <v>326542.16400000011</v>
      </c>
      <c r="P197" s="22">
        <v>55659.111853800059</v>
      </c>
      <c r="Q197" s="23">
        <v>44038.74410525991</v>
      </c>
      <c r="R197" s="21">
        <v>343567.60320000007</v>
      </c>
      <c r="S197" s="22">
        <v>58561.097965440029</v>
      </c>
      <c r="T197" s="23">
        <v>46047.647338379953</v>
      </c>
      <c r="U197" s="21">
        <v>226078.79639999988</v>
      </c>
      <c r="V197" s="22">
        <v>38535.13084637998</v>
      </c>
      <c r="W197" s="23">
        <v>31652.633932416022</v>
      </c>
      <c r="X197" s="21">
        <v>310119.2627999995</v>
      </c>
      <c r="Y197" s="22">
        <v>52859.828344259993</v>
      </c>
      <c r="Z197" s="23">
        <v>43141.100396148038</v>
      </c>
      <c r="AA197" s="21">
        <v>403945.85760000115</v>
      </c>
      <c r="AB197" s="22">
        <v>68852.571427920047</v>
      </c>
      <c r="AC197" s="23">
        <v>55639.067888975944</v>
      </c>
      <c r="AD197" s="21">
        <v>322258.3067999999</v>
      </c>
      <c r="AE197" s="22">
        <v>54928.928394059913</v>
      </c>
      <c r="AF197" s="23">
        <v>42266.701897715975</v>
      </c>
      <c r="AG197" s="21">
        <v>398408.99760000041</v>
      </c>
      <c r="AH197" s="22">
        <v>67908.813640920067</v>
      </c>
      <c r="AI197" s="23">
        <v>53286.047490168101</v>
      </c>
      <c r="AJ197" s="21">
        <v>389462.65200000018</v>
      </c>
      <c r="AK197" s="22">
        <v>32064.460139159975</v>
      </c>
      <c r="AL197" s="23">
        <v>17734.66294465198</v>
      </c>
      <c r="AM197" s="21">
        <v>123065.97960000004</v>
      </c>
      <c r="AN197" s="22">
        <v>10132.022100468012</v>
      </c>
      <c r="AO197" s="23">
        <v>5536.5137473919985</v>
      </c>
      <c r="AP197" s="174">
        <v>129658.49280000005</v>
      </c>
      <c r="AQ197" s="14">
        <v>10674.783712223994</v>
      </c>
      <c r="AR197" s="15">
        <v>6311.1841240019967</v>
      </c>
      <c r="AS197" s="174">
        <v>155091.37560000003</v>
      </c>
      <c r="AT197" s="14">
        <v>12768.67295314799</v>
      </c>
      <c r="AU197" s="15">
        <v>7336.4615026799947</v>
      </c>
      <c r="AV197" s="174">
        <v>121800.50699999445</v>
      </c>
      <c r="AW197" s="14">
        <v>10027.835741309555</v>
      </c>
      <c r="AX197" s="15">
        <v>5969.8296610317393</v>
      </c>
    </row>
    <row r="198" spans="1:50" x14ac:dyDescent="0.25">
      <c r="A198" s="7">
        <v>191</v>
      </c>
      <c r="B198" s="62" t="s">
        <v>150</v>
      </c>
      <c r="C198" s="161">
        <v>191</v>
      </c>
      <c r="D198" s="90">
        <v>5.5E-2</v>
      </c>
      <c r="E198" s="90" t="s">
        <v>367</v>
      </c>
      <c r="F198" s="73">
        <v>36970</v>
      </c>
      <c r="G198" s="73">
        <v>39600</v>
      </c>
      <c r="H198" s="92" t="s">
        <v>518</v>
      </c>
      <c r="I198" s="69">
        <f t="shared" si="85"/>
        <v>264999.99780000019</v>
      </c>
      <c r="J198" s="18">
        <f t="shared" si="86"/>
        <v>52247.399566248037</v>
      </c>
      <c r="K198" s="19">
        <f t="shared" si="83"/>
        <v>0.19716</v>
      </c>
      <c r="L198" s="20">
        <f t="shared" si="87"/>
        <v>43061.095263909039</v>
      </c>
      <c r="M198" s="136">
        <v>5224.7599999999993</v>
      </c>
      <c r="N198" s="128">
        <f t="shared" si="84"/>
        <v>37836.335263909037</v>
      </c>
      <c r="O198" s="21">
        <v>26435.948699999979</v>
      </c>
      <c r="P198" s="22">
        <v>5212.1116456920008</v>
      </c>
      <c r="Q198" s="23">
        <v>4270.1824137239955</v>
      </c>
      <c r="R198" s="21">
        <v>22892.217900000018</v>
      </c>
      <c r="S198" s="22">
        <v>4513.429681163997</v>
      </c>
      <c r="T198" s="23">
        <v>3693.2184837780037</v>
      </c>
      <c r="U198" s="21">
        <v>25399.071000000007</v>
      </c>
      <c r="V198" s="22">
        <v>5007.6808383599982</v>
      </c>
      <c r="W198" s="23">
        <v>4228.6459059300005</v>
      </c>
      <c r="X198" s="21">
        <v>31969.740299999983</v>
      </c>
      <c r="Y198" s="22">
        <v>6303.1539975480055</v>
      </c>
      <c r="Z198" s="23">
        <v>5296.5100641479985</v>
      </c>
      <c r="AA198" s="21">
        <v>24943.527000000002</v>
      </c>
      <c r="AB198" s="22">
        <v>4917.8657833199959</v>
      </c>
      <c r="AC198" s="23">
        <v>4111.1372724930015</v>
      </c>
      <c r="AD198" s="21">
        <v>14475.811200000015</v>
      </c>
      <c r="AE198" s="22">
        <v>2854.0509361920031</v>
      </c>
      <c r="AF198" s="23">
        <v>2288.8643175299985</v>
      </c>
      <c r="AG198" s="21">
        <v>21381.912899999996</v>
      </c>
      <c r="AH198" s="22">
        <v>4215.6579473639977</v>
      </c>
      <c r="AI198" s="23">
        <v>3452.3457740670001</v>
      </c>
      <c r="AJ198" s="21">
        <v>14549.711699999989</v>
      </c>
      <c r="AK198" s="22">
        <v>2868.6211587719986</v>
      </c>
      <c r="AL198" s="23">
        <v>2280.9586929749989</v>
      </c>
      <c r="AM198" s="21">
        <v>23233.257299999997</v>
      </c>
      <c r="AN198" s="22">
        <v>4580.6690092680019</v>
      </c>
      <c r="AO198" s="23">
        <v>3710.2508345639999</v>
      </c>
      <c r="AP198" s="174">
        <v>27708.775800000003</v>
      </c>
      <c r="AQ198" s="14">
        <v>5463.0622367280021</v>
      </c>
      <c r="AR198" s="15">
        <v>4527.2821231380003</v>
      </c>
      <c r="AS198" s="174">
        <v>28086.233999999975</v>
      </c>
      <c r="AT198" s="14">
        <v>5537.4818954399962</v>
      </c>
      <c r="AU198" s="15">
        <v>4561.9018931190003</v>
      </c>
      <c r="AV198" s="174">
        <v>3923.7900000002232</v>
      </c>
      <c r="AW198" s="14">
        <v>773.61443640004381</v>
      </c>
      <c r="AX198" s="15">
        <v>639.79748844303811</v>
      </c>
    </row>
    <row r="199" spans="1:50" x14ac:dyDescent="0.25">
      <c r="A199" s="16">
        <v>192</v>
      </c>
      <c r="B199" s="62" t="s">
        <v>151</v>
      </c>
      <c r="C199" s="161">
        <v>193</v>
      </c>
      <c r="D199" s="90">
        <v>0.3</v>
      </c>
      <c r="E199" s="90" t="s">
        <v>367</v>
      </c>
      <c r="F199" s="73">
        <v>35885</v>
      </c>
      <c r="G199" s="73">
        <v>39448</v>
      </c>
      <c r="H199" s="92" t="s">
        <v>519</v>
      </c>
      <c r="I199" s="69">
        <f t="shared" si="85"/>
        <v>1249999.9951999988</v>
      </c>
      <c r="J199" s="18">
        <f t="shared" si="86"/>
        <v>222446.51048170388</v>
      </c>
      <c r="K199" s="19">
        <f t="shared" si="83"/>
        <v>0.17795720906871895</v>
      </c>
      <c r="L199" s="20">
        <f t="shared" si="87"/>
        <v>180103.26362718796</v>
      </c>
      <c r="M199" s="136">
        <v>22244.659999999996</v>
      </c>
      <c r="N199" s="128">
        <f t="shared" si="84"/>
        <v>157858.60362718796</v>
      </c>
      <c r="O199" s="21">
        <v>156720.67079999993</v>
      </c>
      <c r="P199" s="22">
        <v>28183.07822996399</v>
      </c>
      <c r="Q199" s="23">
        <v>22693.380689891994</v>
      </c>
      <c r="R199" s="21">
        <v>112605.64079999989</v>
      </c>
      <c r="S199" s="22">
        <v>20249.872385063973</v>
      </c>
      <c r="T199" s="23">
        <v>16323.220173768001</v>
      </c>
      <c r="U199" s="21">
        <v>208344.10799999975</v>
      </c>
      <c r="V199" s="22">
        <v>37466.520941639959</v>
      </c>
      <c r="W199" s="23">
        <v>31114.925865888014</v>
      </c>
      <c r="X199" s="21">
        <v>177629.39759999994</v>
      </c>
      <c r="Y199" s="22">
        <v>31943.094570407971</v>
      </c>
      <c r="Z199" s="23">
        <v>26323.682568612025</v>
      </c>
      <c r="AA199" s="21">
        <v>73744.018799999976</v>
      </c>
      <c r="AB199" s="22">
        <v>13261.386900804002</v>
      </c>
      <c r="AC199" s="23">
        <v>10974.240719820004</v>
      </c>
      <c r="AD199" s="21">
        <v>21425.248799999998</v>
      </c>
      <c r="AE199" s="22">
        <v>3852.9024917039983</v>
      </c>
      <c r="AF199" s="23">
        <v>2916.2102522520013</v>
      </c>
      <c r="AG199" s="21">
        <v>51065.650799999996</v>
      </c>
      <c r="AH199" s="22">
        <v>9183.1359833639999</v>
      </c>
      <c r="AI199" s="23">
        <v>7397.0431004160027</v>
      </c>
      <c r="AJ199" s="21">
        <v>38650.444800000012</v>
      </c>
      <c r="AK199" s="22">
        <v>6748.7541665280014</v>
      </c>
      <c r="AL199" s="23">
        <v>5278.9679484120061</v>
      </c>
      <c r="AM199" s="21">
        <v>131327.9952</v>
      </c>
      <c r="AN199" s="22">
        <v>22931.181241872036</v>
      </c>
      <c r="AO199" s="23">
        <v>17929.722093924014</v>
      </c>
      <c r="AP199" s="174">
        <v>145308.96959999998</v>
      </c>
      <c r="AQ199" s="14">
        <v>25372.399181856021</v>
      </c>
      <c r="AR199" s="15">
        <v>20450.952721163969</v>
      </c>
      <c r="AS199" s="174">
        <v>133177.84999999939</v>
      </c>
      <c r="AT199" s="14">
        <v>23254.184388499903</v>
      </c>
      <c r="AU199" s="15">
        <v>18700.917493039913</v>
      </c>
      <c r="AV199" s="174">
        <v>0</v>
      </c>
      <c r="AW199" s="14">
        <v>0</v>
      </c>
      <c r="AX199" s="15">
        <v>0</v>
      </c>
    </row>
    <row r="200" spans="1:50" x14ac:dyDescent="0.25">
      <c r="A200" s="7">
        <v>193</v>
      </c>
      <c r="B200" s="62" t="s">
        <v>152</v>
      </c>
      <c r="C200" s="161">
        <v>194</v>
      </c>
      <c r="D200" s="90">
        <v>2.5000000000000001E-2</v>
      </c>
      <c r="E200" s="90" t="s">
        <v>367</v>
      </c>
      <c r="F200" s="73">
        <v>37391</v>
      </c>
      <c r="G200" s="73">
        <v>39995</v>
      </c>
      <c r="H200" s="92" t="s">
        <v>520</v>
      </c>
      <c r="I200" s="69">
        <f t="shared" si="85"/>
        <v>90000.007300000085</v>
      </c>
      <c r="J200" s="18">
        <f t="shared" si="86"/>
        <v>17744.401439268015</v>
      </c>
      <c r="K200" s="19">
        <f t="shared" si="83"/>
        <v>0.19715999999999997</v>
      </c>
      <c r="L200" s="20">
        <f t="shared" si="87"/>
        <v>14679.849631784011</v>
      </c>
      <c r="M200" s="136">
        <v>1774.45</v>
      </c>
      <c r="N200" s="128">
        <f t="shared" si="84"/>
        <v>12905.39963178401</v>
      </c>
      <c r="O200" s="21">
        <v>9832.4221999999991</v>
      </c>
      <c r="P200" s="22">
        <v>1938.5603609520008</v>
      </c>
      <c r="Q200" s="23">
        <v>1583.3710948609998</v>
      </c>
      <c r="R200" s="21">
        <v>6040.5464999999995</v>
      </c>
      <c r="S200" s="22">
        <v>1190.95414794</v>
      </c>
      <c r="T200" s="23">
        <v>989.91675955599953</v>
      </c>
      <c r="U200" s="21">
        <v>11840.744900000005</v>
      </c>
      <c r="V200" s="22">
        <v>2334.5212644840008</v>
      </c>
      <c r="W200" s="23">
        <v>1964.7877252749981</v>
      </c>
      <c r="X200" s="21">
        <v>3670.7322999999974</v>
      </c>
      <c r="Y200" s="22">
        <v>723.72158026800128</v>
      </c>
      <c r="Z200" s="23">
        <v>606.68178312999999</v>
      </c>
      <c r="AA200" s="21">
        <v>2317.8213999999994</v>
      </c>
      <c r="AB200" s="22">
        <v>456.98166722399981</v>
      </c>
      <c r="AC200" s="23">
        <v>384.009707418</v>
      </c>
      <c r="AD200" s="21">
        <v>187.77410000000003</v>
      </c>
      <c r="AE200" s="22">
        <v>37.02154155600001</v>
      </c>
      <c r="AF200" s="23">
        <v>27.812529238</v>
      </c>
      <c r="AG200" s="21">
        <v>219.9098000000001</v>
      </c>
      <c r="AH200" s="22">
        <v>43.357416167999936</v>
      </c>
      <c r="AI200" s="23">
        <v>36.096348543000012</v>
      </c>
      <c r="AJ200" s="21">
        <v>0</v>
      </c>
      <c r="AK200" s="22">
        <v>0</v>
      </c>
      <c r="AL200" s="23">
        <v>0</v>
      </c>
      <c r="AM200" s="21">
        <v>6758.6863000000085</v>
      </c>
      <c r="AN200" s="22">
        <v>1332.5425909079995</v>
      </c>
      <c r="AO200" s="23">
        <v>1072.7658546090004</v>
      </c>
      <c r="AP200" s="174">
        <v>13688.135499999988</v>
      </c>
      <c r="AQ200" s="14">
        <v>2698.7527951800007</v>
      </c>
      <c r="AR200" s="15">
        <v>2232.5172995610001</v>
      </c>
      <c r="AS200" s="174">
        <v>18136.784299999996</v>
      </c>
      <c r="AT200" s="14">
        <v>3575.848392588</v>
      </c>
      <c r="AU200" s="15">
        <v>2942.0114044779984</v>
      </c>
      <c r="AV200" s="174">
        <v>17306.450000000077</v>
      </c>
      <c r="AW200" s="14">
        <v>3412.1396820000123</v>
      </c>
      <c r="AX200" s="15">
        <v>2839.8791251150146</v>
      </c>
    </row>
    <row r="201" spans="1:50" x14ac:dyDescent="0.25">
      <c r="A201" s="7">
        <v>194</v>
      </c>
      <c r="B201" s="62" t="s">
        <v>153</v>
      </c>
      <c r="C201" s="161">
        <v>199</v>
      </c>
      <c r="D201" s="90">
        <v>0.17</v>
      </c>
      <c r="E201" s="90" t="s">
        <v>367</v>
      </c>
      <c r="F201" s="73">
        <v>37613</v>
      </c>
      <c r="G201" s="73">
        <v>39934</v>
      </c>
      <c r="H201" s="92" t="s">
        <v>521</v>
      </c>
      <c r="I201" s="69">
        <f t="shared" si="85"/>
        <v>302330.20079999999</v>
      </c>
      <c r="J201" s="18">
        <f t="shared" si="86"/>
        <v>57781.34797689601</v>
      </c>
      <c r="K201" s="19">
        <f t="shared" si="83"/>
        <v>0.19112000000000004</v>
      </c>
      <c r="L201" s="20">
        <f t="shared" si="87"/>
        <v>47511.087561727982</v>
      </c>
      <c r="M201" s="136">
        <v>5778.15</v>
      </c>
      <c r="N201" s="128">
        <f t="shared" si="84"/>
        <v>41732.93756172798</v>
      </c>
      <c r="O201" s="21">
        <v>24218.584000000006</v>
      </c>
      <c r="P201" s="22">
        <v>4628.6557740799981</v>
      </c>
      <c r="Q201" s="23">
        <v>3779.6781760560002</v>
      </c>
      <c r="R201" s="21">
        <v>16368.132799999992</v>
      </c>
      <c r="S201" s="22">
        <v>3128.2775407360009</v>
      </c>
      <c r="T201" s="23">
        <v>2571.899503312</v>
      </c>
      <c r="U201" s="21">
        <v>28541.174399999982</v>
      </c>
      <c r="V201" s="22">
        <v>5454.7892513280012</v>
      </c>
      <c r="W201" s="23">
        <v>4585.4077262319979</v>
      </c>
      <c r="X201" s="21">
        <v>13759.471200000004</v>
      </c>
      <c r="Y201" s="22">
        <v>2629.7101357440019</v>
      </c>
      <c r="Z201" s="23">
        <v>2196.1807234799994</v>
      </c>
      <c r="AA201" s="21">
        <v>6520.0488000000005</v>
      </c>
      <c r="AB201" s="22">
        <v>1246.1117266559995</v>
      </c>
      <c r="AC201" s="23">
        <v>1034.570877592</v>
      </c>
      <c r="AD201" s="21">
        <v>4134.4183999999987</v>
      </c>
      <c r="AE201" s="22">
        <v>790.17004460800001</v>
      </c>
      <c r="AF201" s="23">
        <v>624.72492928799977</v>
      </c>
      <c r="AG201" s="21">
        <v>5093.0591999999988</v>
      </c>
      <c r="AH201" s="22">
        <v>973.38547430400024</v>
      </c>
      <c r="AI201" s="23">
        <v>788.45281628800046</v>
      </c>
      <c r="AJ201" s="21">
        <v>2975.3687999999997</v>
      </c>
      <c r="AK201" s="22">
        <v>568.65248505600005</v>
      </c>
      <c r="AL201" s="23">
        <v>463.45658689600015</v>
      </c>
      <c r="AM201" s="21">
        <v>33204.892799999994</v>
      </c>
      <c r="AN201" s="22">
        <v>6346.1191119359992</v>
      </c>
      <c r="AO201" s="23">
        <v>5087.4156734879971</v>
      </c>
      <c r="AP201" s="174">
        <v>53520.266400000044</v>
      </c>
      <c r="AQ201" s="14">
        <v>10228.793314367998</v>
      </c>
      <c r="AR201" s="15">
        <v>8422.7524867439934</v>
      </c>
      <c r="AS201" s="174">
        <v>54791.372000000003</v>
      </c>
      <c r="AT201" s="14">
        <v>10471.727016640014</v>
      </c>
      <c r="AU201" s="15">
        <v>8543.3037747520029</v>
      </c>
      <c r="AV201" s="174">
        <v>59203.411999999968</v>
      </c>
      <c r="AW201" s="14">
        <v>11314.956101439993</v>
      </c>
      <c r="AX201" s="15">
        <v>9413.244287599995</v>
      </c>
    </row>
    <row r="202" spans="1:50" x14ac:dyDescent="0.25">
      <c r="A202" s="16">
        <v>195</v>
      </c>
      <c r="B202" s="62" t="s">
        <v>154</v>
      </c>
      <c r="C202" s="161">
        <v>200</v>
      </c>
      <c r="D202" s="90">
        <v>0.39500000000000002</v>
      </c>
      <c r="E202" s="90" t="s">
        <v>367</v>
      </c>
      <c r="F202" s="73">
        <v>37568</v>
      </c>
      <c r="G202" s="73">
        <v>39448</v>
      </c>
      <c r="H202" s="92" t="s">
        <v>522</v>
      </c>
      <c r="I202" s="69">
        <f t="shared" si="85"/>
        <v>1944000.0040000002</v>
      </c>
      <c r="J202" s="18">
        <f t="shared" si="86"/>
        <v>341963.81546974008</v>
      </c>
      <c r="K202" s="19">
        <f t="shared" si="83"/>
        <v>0.17590731212248498</v>
      </c>
      <c r="L202" s="20">
        <f t="shared" si="87"/>
        <v>274092.83717545809</v>
      </c>
      <c r="M202" s="136">
        <v>34196.379999999997</v>
      </c>
      <c r="N202" s="128">
        <f t="shared" si="84"/>
        <v>239896.45717545808</v>
      </c>
      <c r="O202" s="21">
        <v>223864.85159999965</v>
      </c>
      <c r="P202" s="22">
        <v>40257.616263227974</v>
      </c>
      <c r="Q202" s="23">
        <v>32364.431583371977</v>
      </c>
      <c r="R202" s="21">
        <v>165315.01199999996</v>
      </c>
      <c r="S202" s="22">
        <v>29728.598607960037</v>
      </c>
      <c r="T202" s="23">
        <v>23552.182353119995</v>
      </c>
      <c r="U202" s="21">
        <v>42537.697200000031</v>
      </c>
      <c r="V202" s="22">
        <v>7649.5540874760018</v>
      </c>
      <c r="W202" s="23">
        <v>6334.6749119039987</v>
      </c>
      <c r="X202" s="21">
        <v>158693.77439999999</v>
      </c>
      <c r="Y202" s="22">
        <v>28537.901450351987</v>
      </c>
      <c r="Z202" s="23">
        <v>23486.56539783597</v>
      </c>
      <c r="AA202" s="21">
        <v>214587.42599999992</v>
      </c>
      <c r="AB202" s="22">
        <v>38589.256817579975</v>
      </c>
      <c r="AC202" s="23">
        <v>31548.709219668013</v>
      </c>
      <c r="AD202" s="21">
        <v>151235.08680000011</v>
      </c>
      <c r="AE202" s="22">
        <v>27196.605659243989</v>
      </c>
      <c r="AF202" s="23">
        <v>21304.583361876015</v>
      </c>
      <c r="AG202" s="21">
        <v>188866.30319999982</v>
      </c>
      <c r="AH202" s="22">
        <v>33963.827304455983</v>
      </c>
      <c r="AI202" s="23">
        <v>27138.322904028002</v>
      </c>
      <c r="AJ202" s="21">
        <v>142149.87240000005</v>
      </c>
      <c r="AK202" s="22">
        <v>25562.811553692009</v>
      </c>
      <c r="AL202" s="23">
        <v>20342.801248271997</v>
      </c>
      <c r="AM202" s="21">
        <v>80049.993599999943</v>
      </c>
      <c r="AN202" s="22">
        <v>14395.390349088002</v>
      </c>
      <c r="AO202" s="23">
        <v>11430.607801235996</v>
      </c>
      <c r="AP202" s="174">
        <v>168449.80559999999</v>
      </c>
      <c r="AQ202" s="14">
        <v>30292.328541048035</v>
      </c>
      <c r="AR202" s="15">
        <v>24632.822608337985</v>
      </c>
      <c r="AS202" s="174">
        <v>204234.96120000008</v>
      </c>
      <c r="AT202" s="14">
        <v>36440.295286415967</v>
      </c>
      <c r="AU202" s="15">
        <v>29265.936094068009</v>
      </c>
      <c r="AV202" s="174">
        <v>204015.22000000064</v>
      </c>
      <c r="AW202" s="14">
        <v>29349.629549200137</v>
      </c>
      <c r="AX202" s="15">
        <v>22691.199691740097</v>
      </c>
    </row>
    <row r="203" spans="1:50" x14ac:dyDescent="0.25">
      <c r="A203" s="7">
        <v>196</v>
      </c>
      <c r="B203" s="62" t="s">
        <v>155</v>
      </c>
      <c r="C203" s="161">
        <v>201</v>
      </c>
      <c r="D203" s="90">
        <v>0.12</v>
      </c>
      <c r="E203" s="90" t="s">
        <v>367</v>
      </c>
      <c r="F203" s="73">
        <v>34182</v>
      </c>
      <c r="G203" s="73">
        <v>39479</v>
      </c>
      <c r="H203" s="92" t="s">
        <v>523</v>
      </c>
      <c r="I203" s="69">
        <f t="shared" si="85"/>
        <v>454999.98080000054</v>
      </c>
      <c r="J203" s="18">
        <f t="shared" si="86"/>
        <v>88846.142217760062</v>
      </c>
      <c r="K203" s="19">
        <f t="shared" si="83"/>
        <v>0.19526625487224628</v>
      </c>
      <c r="L203" s="20">
        <f t="shared" si="87"/>
        <v>73280.582244596051</v>
      </c>
      <c r="M203" s="136">
        <v>8884.6200000000008</v>
      </c>
      <c r="N203" s="128">
        <f t="shared" si="84"/>
        <v>64395.962244596049</v>
      </c>
      <c r="O203" s="21">
        <v>79991.135400000072</v>
      </c>
      <c r="P203" s="22">
        <v>15656.664931842019</v>
      </c>
      <c r="Q203" s="23">
        <v>12845.825918214028</v>
      </c>
      <c r="R203" s="21">
        <v>59852.080800000069</v>
      </c>
      <c r="S203" s="22">
        <v>11714.847774983995</v>
      </c>
      <c r="T203" s="23">
        <v>9591.030581843992</v>
      </c>
      <c r="U203" s="21">
        <v>84471.437400000184</v>
      </c>
      <c r="V203" s="22">
        <v>16533.594442301986</v>
      </c>
      <c r="W203" s="23">
        <v>13954.274621262004</v>
      </c>
      <c r="X203" s="21">
        <v>62804.03519999994</v>
      </c>
      <c r="Y203" s="22">
        <v>12292.633809696008</v>
      </c>
      <c r="Z203" s="23">
        <v>10323.098890385992</v>
      </c>
      <c r="AA203" s="21">
        <v>49055.485200000003</v>
      </c>
      <c r="AB203" s="22">
        <v>9601.6301181960025</v>
      </c>
      <c r="AC203" s="23">
        <v>8025.5395662419942</v>
      </c>
      <c r="AD203" s="21">
        <v>33560.537400000001</v>
      </c>
      <c r="AE203" s="22">
        <v>6568.8039853020027</v>
      </c>
      <c r="AF203" s="23">
        <v>5229.3182351760061</v>
      </c>
      <c r="AG203" s="21">
        <v>31437.712199999987</v>
      </c>
      <c r="AH203" s="22">
        <v>6153.303408905992</v>
      </c>
      <c r="AI203" s="23">
        <v>5024.7648604680007</v>
      </c>
      <c r="AJ203" s="21">
        <v>33064.027200000019</v>
      </c>
      <c r="AK203" s="22">
        <v>6342.0110572320027</v>
      </c>
      <c r="AL203" s="23">
        <v>5084.1905263800027</v>
      </c>
      <c r="AM203" s="21">
        <v>20763.530000000272</v>
      </c>
      <c r="AN203" s="22">
        <v>3982.6526893000491</v>
      </c>
      <c r="AO203" s="23">
        <v>3202.5390446240381</v>
      </c>
      <c r="AP203" s="174">
        <v>0</v>
      </c>
      <c r="AQ203" s="14">
        <v>0</v>
      </c>
      <c r="AR203" s="15">
        <v>0</v>
      </c>
      <c r="AS203" s="174">
        <v>0</v>
      </c>
      <c r="AT203" s="14">
        <v>0</v>
      </c>
      <c r="AU203" s="15">
        <v>0</v>
      </c>
      <c r="AV203" s="174">
        <v>0</v>
      </c>
      <c r="AW203" s="14">
        <v>0</v>
      </c>
      <c r="AX203" s="15">
        <v>0</v>
      </c>
    </row>
    <row r="204" spans="1:50" x14ac:dyDescent="0.25">
      <c r="A204" s="7">
        <v>197</v>
      </c>
      <c r="B204" s="62" t="s">
        <v>156</v>
      </c>
      <c r="C204" s="161">
        <v>202</v>
      </c>
      <c r="D204" s="90">
        <v>0.4</v>
      </c>
      <c r="E204" s="90" t="s">
        <v>367</v>
      </c>
      <c r="F204" s="73">
        <v>35226</v>
      </c>
      <c r="G204" s="73">
        <v>39479</v>
      </c>
      <c r="H204" s="92" t="s">
        <v>524</v>
      </c>
      <c r="I204" s="69">
        <f t="shared" si="85"/>
        <v>1408000.0072000043</v>
      </c>
      <c r="J204" s="18">
        <f t="shared" si="86"/>
        <v>246094.62344083266</v>
      </c>
      <c r="K204" s="19">
        <f t="shared" si="83"/>
        <v>0.17478311234544994</v>
      </c>
      <c r="L204" s="20">
        <f t="shared" si="87"/>
        <v>198494.17702314441</v>
      </c>
      <c r="M204" s="136">
        <v>24609.47</v>
      </c>
      <c r="N204" s="128">
        <f t="shared" si="84"/>
        <v>173884.70702314441</v>
      </c>
      <c r="O204" s="21">
        <v>202850.37440000032</v>
      </c>
      <c r="P204" s="22">
        <v>36478.58282835201</v>
      </c>
      <c r="Q204" s="23">
        <v>29351.155385983977</v>
      </c>
      <c r="R204" s="21">
        <v>138988.44320000004</v>
      </c>
      <c r="S204" s="22">
        <v>24994.29174065599</v>
      </c>
      <c r="T204" s="23">
        <v>20205.17337072</v>
      </c>
      <c r="U204" s="21">
        <v>244827.3279999998</v>
      </c>
      <c r="V204" s="22">
        <v>44027.298394239959</v>
      </c>
      <c r="W204" s="23">
        <v>36507.618311328035</v>
      </c>
      <c r="X204" s="21">
        <v>103624.53280000015</v>
      </c>
      <c r="Y204" s="22">
        <v>18634.799733423999</v>
      </c>
      <c r="Z204" s="23">
        <v>15414.802989359992</v>
      </c>
      <c r="AA204" s="21">
        <v>82641.684800000032</v>
      </c>
      <c r="AB204" s="22">
        <v>14861.454177583995</v>
      </c>
      <c r="AC204" s="23">
        <v>12241.405745743999</v>
      </c>
      <c r="AD204" s="21">
        <v>28490.619200000012</v>
      </c>
      <c r="AE204" s="22">
        <v>5123.4680507360044</v>
      </c>
      <c r="AF204" s="23">
        <v>4036.3248978560055</v>
      </c>
      <c r="AG204" s="21">
        <v>33972.84639999998</v>
      </c>
      <c r="AH204" s="22">
        <v>6109.336968112003</v>
      </c>
      <c r="AI204" s="23">
        <v>4897.1962936800046</v>
      </c>
      <c r="AJ204" s="21">
        <v>7622.800000000002</v>
      </c>
      <c r="AK204" s="22">
        <v>1276.2091759999998</v>
      </c>
      <c r="AL204" s="23">
        <v>1017.3200946560003</v>
      </c>
      <c r="AM204" s="21">
        <v>145565.00160000013</v>
      </c>
      <c r="AN204" s="22">
        <v>24370.492567872017</v>
      </c>
      <c r="AO204" s="23">
        <v>18851.701490383999</v>
      </c>
      <c r="AP204" s="174">
        <v>247354.55680000002</v>
      </c>
      <c r="AQ204" s="14">
        <v>41412.099899456007</v>
      </c>
      <c r="AR204" s="15">
        <v>32989.817770848007</v>
      </c>
      <c r="AS204" s="174">
        <v>172061.82000000385</v>
      </c>
      <c r="AT204" s="14">
        <v>28806.589904400629</v>
      </c>
      <c r="AU204" s="15">
        <v>22981.660672584414</v>
      </c>
      <c r="AV204" s="174">
        <v>0</v>
      </c>
      <c r="AW204" s="14">
        <v>0</v>
      </c>
      <c r="AX204" s="15">
        <v>0</v>
      </c>
    </row>
    <row r="205" spans="1:50" x14ac:dyDescent="0.25">
      <c r="A205" s="16">
        <v>198</v>
      </c>
      <c r="B205" s="62" t="s">
        <v>157</v>
      </c>
      <c r="C205" s="161">
        <v>203</v>
      </c>
      <c r="D205" s="90">
        <v>0.16</v>
      </c>
      <c r="E205" s="90" t="s">
        <v>367</v>
      </c>
      <c r="F205" s="73">
        <v>36875</v>
      </c>
      <c r="G205" s="73">
        <v>39479</v>
      </c>
      <c r="H205" s="92" t="s">
        <v>525</v>
      </c>
      <c r="I205" s="69">
        <f t="shared" si="85"/>
        <v>620000.00279999955</v>
      </c>
      <c r="J205" s="18">
        <f t="shared" si="86"/>
        <v>118494.40053513588</v>
      </c>
      <c r="K205" s="19">
        <f t="shared" si="83"/>
        <v>0.19111999999999996</v>
      </c>
      <c r="L205" s="20">
        <f t="shared" si="87"/>
        <v>97693.102534595906</v>
      </c>
      <c r="M205" s="136">
        <v>11849.449999999999</v>
      </c>
      <c r="N205" s="128">
        <f t="shared" si="84"/>
        <v>85843.652534595909</v>
      </c>
      <c r="O205" s="21">
        <v>102327.27119999993</v>
      </c>
      <c r="P205" s="22">
        <v>19556.788071744002</v>
      </c>
      <c r="Q205" s="23">
        <v>15992.269876488006</v>
      </c>
      <c r="R205" s="21">
        <v>65441.514000000076</v>
      </c>
      <c r="S205" s="22">
        <v>12507.182155680017</v>
      </c>
      <c r="T205" s="23">
        <v>10237.675553075991</v>
      </c>
      <c r="U205" s="21">
        <v>119945.85480000012</v>
      </c>
      <c r="V205" s="22">
        <v>22924.051769376008</v>
      </c>
      <c r="W205" s="23">
        <v>19239.187298003988</v>
      </c>
      <c r="X205" s="21">
        <v>119892.84599999999</v>
      </c>
      <c r="Y205" s="22">
        <v>22913.920727519988</v>
      </c>
      <c r="Z205" s="23">
        <v>19140.098048976011</v>
      </c>
      <c r="AA205" s="21">
        <v>73068.165600000008</v>
      </c>
      <c r="AB205" s="22">
        <v>13964.787809471989</v>
      </c>
      <c r="AC205" s="23">
        <v>11643.580091616001</v>
      </c>
      <c r="AD205" s="21">
        <v>38418.144000000008</v>
      </c>
      <c r="AE205" s="22">
        <v>7342.4756812799988</v>
      </c>
      <c r="AF205" s="23">
        <v>5840.7428456520074</v>
      </c>
      <c r="AG205" s="21">
        <v>55489.267200000002</v>
      </c>
      <c r="AH205" s="22">
        <v>10605.108747263996</v>
      </c>
      <c r="AI205" s="23">
        <v>8621.5914900119969</v>
      </c>
      <c r="AJ205" s="21">
        <v>45416.939999999406</v>
      </c>
      <c r="AK205" s="22">
        <v>8680.0855727998751</v>
      </c>
      <c r="AL205" s="23">
        <v>6977.957330771912</v>
      </c>
      <c r="AM205" s="21">
        <v>0</v>
      </c>
      <c r="AN205" s="22">
        <v>0</v>
      </c>
      <c r="AO205" s="23">
        <v>0</v>
      </c>
      <c r="AP205" s="174">
        <v>0</v>
      </c>
      <c r="AQ205" s="14">
        <v>0</v>
      </c>
      <c r="AR205" s="15">
        <v>0</v>
      </c>
      <c r="AS205" s="174">
        <v>0</v>
      </c>
      <c r="AT205" s="14">
        <v>0</v>
      </c>
      <c r="AU205" s="15">
        <v>0</v>
      </c>
      <c r="AV205" s="174">
        <v>0</v>
      </c>
      <c r="AW205" s="14">
        <v>0</v>
      </c>
      <c r="AX205" s="15">
        <v>0</v>
      </c>
    </row>
    <row r="206" spans="1:50" x14ac:dyDescent="0.25">
      <c r="A206" s="7">
        <v>199</v>
      </c>
      <c r="B206" s="62" t="s">
        <v>158</v>
      </c>
      <c r="C206" s="161">
        <v>204</v>
      </c>
      <c r="D206" s="90">
        <v>0.31</v>
      </c>
      <c r="E206" s="90" t="s">
        <v>367</v>
      </c>
      <c r="F206" s="73">
        <v>36917</v>
      </c>
      <c r="G206" s="73">
        <v>39873</v>
      </c>
      <c r="H206" s="92" t="s">
        <v>526</v>
      </c>
      <c r="I206" s="69">
        <f t="shared" si="85"/>
        <v>703977.06639999978</v>
      </c>
      <c r="J206" s="18">
        <f t="shared" si="86"/>
        <v>126596.19585071203</v>
      </c>
      <c r="K206" s="19">
        <f t="shared" si="83"/>
        <v>0.1798300000000001</v>
      </c>
      <c r="L206" s="20">
        <f t="shared" si="87"/>
        <v>103149.48191278399</v>
      </c>
      <c r="M206" s="136">
        <v>12659.64</v>
      </c>
      <c r="N206" s="128">
        <f t="shared" si="84"/>
        <v>90489.841912783988</v>
      </c>
      <c r="O206" s="21">
        <v>47955.665599999986</v>
      </c>
      <c r="P206" s="22">
        <v>8623.8673448479967</v>
      </c>
      <c r="Q206" s="23">
        <v>6960.674812264002</v>
      </c>
      <c r="R206" s="21">
        <v>42323.147999999994</v>
      </c>
      <c r="S206" s="22">
        <v>7610.9717048400016</v>
      </c>
      <c r="T206" s="23">
        <v>6273.0233488400008</v>
      </c>
      <c r="U206" s="21">
        <v>114912.17599999998</v>
      </c>
      <c r="V206" s="22">
        <v>20664.656610079994</v>
      </c>
      <c r="W206" s="23">
        <v>17090.561734343984</v>
      </c>
      <c r="X206" s="21">
        <v>91592.454399999915</v>
      </c>
      <c r="Y206" s="22">
        <v>16471.071074752013</v>
      </c>
      <c r="Z206" s="23">
        <v>13591.596472151994</v>
      </c>
      <c r="AA206" s="21">
        <v>47775.255999999987</v>
      </c>
      <c r="AB206" s="22">
        <v>8591.4242864799999</v>
      </c>
      <c r="AC206" s="23">
        <v>7108.0974272399926</v>
      </c>
      <c r="AD206" s="21">
        <v>11087.018400000001</v>
      </c>
      <c r="AE206" s="22">
        <v>1993.7785188719995</v>
      </c>
      <c r="AF206" s="23">
        <v>1478.0838784799996</v>
      </c>
      <c r="AG206" s="21">
        <v>55555.038400000027</v>
      </c>
      <c r="AH206" s="22">
        <v>9990.4625554719987</v>
      </c>
      <c r="AI206" s="23">
        <v>8079.0419734800016</v>
      </c>
      <c r="AJ206" s="21">
        <v>54251.302399999964</v>
      </c>
      <c r="AK206" s="22">
        <v>9756.0117105919962</v>
      </c>
      <c r="AL206" s="23">
        <v>7680.7298879680029</v>
      </c>
      <c r="AM206" s="21">
        <v>3467.5935999999997</v>
      </c>
      <c r="AN206" s="22">
        <v>623.5773570880001</v>
      </c>
      <c r="AO206" s="23">
        <v>495.46668001600023</v>
      </c>
      <c r="AP206" s="174">
        <v>60061.344000000041</v>
      </c>
      <c r="AQ206" s="14">
        <v>10800.831491520001</v>
      </c>
      <c r="AR206" s="15">
        <v>8780.2003504160039</v>
      </c>
      <c r="AS206" s="174">
        <v>71050.870400000014</v>
      </c>
      <c r="AT206" s="14">
        <v>12777.078024032018</v>
      </c>
      <c r="AU206" s="15">
        <v>10279.644253056018</v>
      </c>
      <c r="AV206" s="174">
        <v>103945.19919999978</v>
      </c>
      <c r="AW206" s="14">
        <v>18692.465172136013</v>
      </c>
      <c r="AX206" s="15">
        <v>15332.361094527982</v>
      </c>
    </row>
    <row r="207" spans="1:50" x14ac:dyDescent="0.25">
      <c r="A207" s="7">
        <v>200</v>
      </c>
      <c r="B207" s="62" t="s">
        <v>159</v>
      </c>
      <c r="C207" s="161">
        <v>205</v>
      </c>
      <c r="D207" s="90">
        <v>0.14499999999999999</v>
      </c>
      <c r="E207" s="90" t="s">
        <v>367</v>
      </c>
      <c r="F207" s="73">
        <v>36357</v>
      </c>
      <c r="G207" s="73">
        <v>39448</v>
      </c>
      <c r="H207" s="92" t="s">
        <v>527</v>
      </c>
      <c r="I207" s="69">
        <f t="shared" si="85"/>
        <v>849999.99187172088</v>
      </c>
      <c r="J207" s="18">
        <f t="shared" si="86"/>
        <v>156109.50592860425</v>
      </c>
      <c r="K207" s="19">
        <f t="shared" si="83"/>
        <v>0.18365824402521144</v>
      </c>
      <c r="L207" s="20">
        <f t="shared" si="87"/>
        <v>127081.93959139625</v>
      </c>
      <c r="M207" s="136">
        <v>15610.939999999999</v>
      </c>
      <c r="N207" s="128">
        <f t="shared" si="84"/>
        <v>111470.99959139625</v>
      </c>
      <c r="O207" s="21">
        <v>72527.66917343995</v>
      </c>
      <c r="P207" s="22">
        <v>14195.840687317414</v>
      </c>
      <c r="Q207" s="23">
        <v>11655.850382678987</v>
      </c>
      <c r="R207" s="21">
        <v>52411.901263800064</v>
      </c>
      <c r="S207" s="22">
        <v>10258.581434363574</v>
      </c>
      <c r="T207" s="23">
        <v>8448.1212396091905</v>
      </c>
      <c r="U207" s="21">
        <v>96499.342875000017</v>
      </c>
      <c r="V207" s="22">
        <v>18887.816380923756</v>
      </c>
      <c r="W207" s="23">
        <v>15921.341615416361</v>
      </c>
      <c r="X207" s="21">
        <v>85712.941377959985</v>
      </c>
      <c r="Y207" s="22">
        <v>16776.594015908115</v>
      </c>
      <c r="Z207" s="23">
        <v>14076.198181015254</v>
      </c>
      <c r="AA207" s="21">
        <v>51269.670823800006</v>
      </c>
      <c r="AB207" s="22">
        <v>10035.012670342356</v>
      </c>
      <c r="AC207" s="23">
        <v>8426.9107914748711</v>
      </c>
      <c r="AD207" s="21">
        <v>18605.15855172</v>
      </c>
      <c r="AE207" s="22">
        <v>3641.5876833281541</v>
      </c>
      <c r="AF207" s="23">
        <v>2945.4017422710972</v>
      </c>
      <c r="AG207" s="21">
        <v>57952.379331600008</v>
      </c>
      <c r="AH207" s="22">
        <v>11343.019206574058</v>
      </c>
      <c r="AI207" s="23">
        <v>9276.2833641129328</v>
      </c>
      <c r="AJ207" s="21">
        <v>42347.094973560008</v>
      </c>
      <c r="AK207" s="22">
        <v>7774.503166195881</v>
      </c>
      <c r="AL207" s="23">
        <v>6117.1397579109298</v>
      </c>
      <c r="AM207" s="21">
        <v>88867.721337719908</v>
      </c>
      <c r="AN207" s="22">
        <v>16315.224960392023</v>
      </c>
      <c r="AO207" s="23">
        <v>12986.2094567806</v>
      </c>
      <c r="AP207" s="174">
        <v>97407.096040800141</v>
      </c>
      <c r="AQ207" s="14">
        <v>17882.968762130447</v>
      </c>
      <c r="AR207" s="15">
        <v>14585.772063329712</v>
      </c>
      <c r="AS207" s="174">
        <v>101869.85612232004</v>
      </c>
      <c r="AT207" s="14">
        <v>16582.71394032838</v>
      </c>
      <c r="AU207" s="15">
        <v>13031.465420910848</v>
      </c>
      <c r="AV207" s="174">
        <v>84529.160000000775</v>
      </c>
      <c r="AW207" s="14">
        <v>12415.643020800113</v>
      </c>
      <c r="AX207" s="15">
        <v>9611.2455758854594</v>
      </c>
    </row>
    <row r="208" spans="1:50" x14ac:dyDescent="0.25">
      <c r="A208" s="16">
        <v>201</v>
      </c>
      <c r="B208" s="62" t="s">
        <v>161</v>
      </c>
      <c r="C208" s="161">
        <v>213</v>
      </c>
      <c r="D208" s="90">
        <v>0.45</v>
      </c>
      <c r="E208" s="90" t="s">
        <v>367</v>
      </c>
      <c r="F208" s="73">
        <v>36644</v>
      </c>
      <c r="G208" s="73">
        <v>39479</v>
      </c>
      <c r="H208" s="92" t="s">
        <v>529</v>
      </c>
      <c r="I208" s="69">
        <f t="shared" si="85"/>
        <v>1740802.5759999999</v>
      </c>
      <c r="J208" s="18">
        <f t="shared" si="86"/>
        <v>300584.38079791993</v>
      </c>
      <c r="K208" s="19">
        <f t="shared" si="83"/>
        <v>0.17266999999999996</v>
      </c>
      <c r="L208" s="20">
        <f t="shared" si="87"/>
        <v>241551.61424023999</v>
      </c>
      <c r="M208" s="136">
        <v>30058.440000000002</v>
      </c>
      <c r="N208" s="128">
        <f t="shared" si="84"/>
        <v>211493.17424023998</v>
      </c>
      <c r="O208" s="21">
        <v>83797.439999999988</v>
      </c>
      <c r="P208" s="22">
        <v>14469.303964799998</v>
      </c>
      <c r="Q208" s="23">
        <v>11555.861418400007</v>
      </c>
      <c r="R208" s="21">
        <v>76485.744000000064</v>
      </c>
      <c r="S208" s="22">
        <v>13206.793416479997</v>
      </c>
      <c r="T208" s="23">
        <v>10577.420922720023</v>
      </c>
      <c r="U208" s="21">
        <v>213172.75200000009</v>
      </c>
      <c r="V208" s="22">
        <v>36808.539087839934</v>
      </c>
      <c r="W208" s="23">
        <v>30302.484299839984</v>
      </c>
      <c r="X208" s="21">
        <v>184419.6</v>
      </c>
      <c r="Y208" s="22">
        <v>31843.732332</v>
      </c>
      <c r="Z208" s="23">
        <v>26100.027444159994</v>
      </c>
      <c r="AA208" s="21">
        <v>150508.81599999996</v>
      </c>
      <c r="AB208" s="22">
        <v>25988.357258719981</v>
      </c>
      <c r="AC208" s="23">
        <v>21164.695344959997</v>
      </c>
      <c r="AD208" s="21">
        <v>79693.376000000004</v>
      </c>
      <c r="AE208" s="22">
        <v>13760.655233919988</v>
      </c>
      <c r="AF208" s="23">
        <v>10707.232678560005</v>
      </c>
      <c r="AG208" s="21">
        <v>98523.215999999942</v>
      </c>
      <c r="AH208" s="22">
        <v>17012.00370672001</v>
      </c>
      <c r="AI208" s="23">
        <v>13511.276443200004</v>
      </c>
      <c r="AJ208" s="21">
        <v>106695.58400000003</v>
      </c>
      <c r="AK208" s="22">
        <v>18423.126489279992</v>
      </c>
      <c r="AL208" s="23">
        <v>14377.646028000012</v>
      </c>
      <c r="AM208" s="21">
        <v>168712.43200000012</v>
      </c>
      <c r="AN208" s="22">
        <v>29131.575633439999</v>
      </c>
      <c r="AO208" s="23">
        <v>22760.219889279982</v>
      </c>
      <c r="AP208" s="174">
        <v>195329.48799999998</v>
      </c>
      <c r="AQ208" s="14">
        <v>33727.542692960007</v>
      </c>
      <c r="AR208" s="15">
        <v>27133.60042215998</v>
      </c>
      <c r="AS208" s="174">
        <v>194790.44800000015</v>
      </c>
      <c r="AT208" s="14">
        <v>33634.466656159973</v>
      </c>
      <c r="AU208" s="15">
        <v>26863.730922240004</v>
      </c>
      <c r="AV208" s="174">
        <v>188673.67999999976</v>
      </c>
      <c r="AW208" s="14">
        <v>32578.284325599991</v>
      </c>
      <c r="AX208" s="15">
        <v>26497.418426719989</v>
      </c>
    </row>
    <row r="209" spans="1:50" x14ac:dyDescent="0.25">
      <c r="A209" s="7">
        <v>202</v>
      </c>
      <c r="B209" s="62" t="s">
        <v>162</v>
      </c>
      <c r="C209" s="161">
        <v>214</v>
      </c>
      <c r="D209" s="90">
        <v>0.25</v>
      </c>
      <c r="E209" s="90" t="s">
        <v>367</v>
      </c>
      <c r="F209" s="73">
        <v>37207</v>
      </c>
      <c r="G209" s="73">
        <v>39479</v>
      </c>
      <c r="H209" s="92" t="s">
        <v>530</v>
      </c>
      <c r="I209" s="69">
        <f t="shared" si="85"/>
        <v>1149013.7119999998</v>
      </c>
      <c r="J209" s="18">
        <f t="shared" si="86"/>
        <v>206627.13582896002</v>
      </c>
      <c r="K209" s="19">
        <f t="shared" si="83"/>
        <v>0.17983000000000005</v>
      </c>
      <c r="L209" s="20">
        <f t="shared" si="87"/>
        <v>167549.46030228</v>
      </c>
      <c r="M209" s="136">
        <v>20662.730000000003</v>
      </c>
      <c r="N209" s="128">
        <f t="shared" si="84"/>
        <v>146886.73030227999</v>
      </c>
      <c r="O209" s="21">
        <v>62224.047999999988</v>
      </c>
      <c r="P209" s="22">
        <v>11189.750551840018</v>
      </c>
      <c r="Q209" s="23">
        <v>9041.8007023200043</v>
      </c>
      <c r="R209" s="21">
        <v>55834.127999999968</v>
      </c>
      <c r="S209" s="22">
        <v>10040.651238239998</v>
      </c>
      <c r="T209" s="23">
        <v>8117.2210351200001</v>
      </c>
      <c r="U209" s="21">
        <v>123675.9919999999</v>
      </c>
      <c r="V209" s="22">
        <v>22240.65364136003</v>
      </c>
      <c r="W209" s="23">
        <v>18446.673879440008</v>
      </c>
      <c r="X209" s="21">
        <v>119660.71199999998</v>
      </c>
      <c r="Y209" s="22">
        <v>21518.585838960018</v>
      </c>
      <c r="Z209" s="23">
        <v>17778.257878799992</v>
      </c>
      <c r="AA209" s="21">
        <v>99115.888000000006</v>
      </c>
      <c r="AB209" s="22">
        <v>17824.010139040012</v>
      </c>
      <c r="AC209" s="23">
        <v>14638.332871919998</v>
      </c>
      <c r="AD209" s="21">
        <v>56057.90400000006</v>
      </c>
      <c r="AE209" s="22">
        <v>10080.89287632</v>
      </c>
      <c r="AF209" s="23">
        <v>7910.450680160001</v>
      </c>
      <c r="AG209" s="21">
        <v>68548.575999999972</v>
      </c>
      <c r="AH209" s="22">
        <v>12327.090422080008</v>
      </c>
      <c r="AI209" s="23">
        <v>9891.1113111200066</v>
      </c>
      <c r="AJ209" s="21">
        <v>71541.104000000021</v>
      </c>
      <c r="AK209" s="22">
        <v>12865.236732319994</v>
      </c>
      <c r="AL209" s="23">
        <v>10169.547354960016</v>
      </c>
      <c r="AM209" s="21">
        <v>108770.784</v>
      </c>
      <c r="AN209" s="22">
        <v>19560.250086720003</v>
      </c>
      <c r="AO209" s="23">
        <v>15448.703432879984</v>
      </c>
      <c r="AP209" s="174">
        <v>128071.57600000002</v>
      </c>
      <c r="AQ209" s="14">
        <v>23031.111512079984</v>
      </c>
      <c r="AR209" s="15">
        <v>18708.205813640005</v>
      </c>
      <c r="AS209" s="174">
        <v>128221.16799999996</v>
      </c>
      <c r="AT209" s="14">
        <v>23058.012641439978</v>
      </c>
      <c r="AU209" s="15">
        <v>18601.988538720008</v>
      </c>
      <c r="AV209" s="174">
        <v>127291.83200000005</v>
      </c>
      <c r="AW209" s="14">
        <v>22890.890148559993</v>
      </c>
      <c r="AX209" s="15">
        <v>18797.166803199976</v>
      </c>
    </row>
    <row r="210" spans="1:50" x14ac:dyDescent="0.25">
      <c r="A210" s="7">
        <v>203</v>
      </c>
      <c r="B210" s="62" t="s">
        <v>163</v>
      </c>
      <c r="C210" s="161">
        <v>209</v>
      </c>
      <c r="D210" s="90">
        <v>0.2</v>
      </c>
      <c r="E210" s="90" t="s">
        <v>367</v>
      </c>
      <c r="F210" s="73">
        <v>36798</v>
      </c>
      <c r="G210" s="73">
        <v>39479</v>
      </c>
      <c r="H210" s="92" t="s">
        <v>531</v>
      </c>
      <c r="I210" s="69">
        <f t="shared" si="85"/>
        <v>438153.31599999988</v>
      </c>
      <c r="J210" s="18">
        <f t="shared" si="86"/>
        <v>83739.86175392002</v>
      </c>
      <c r="K210" s="19">
        <f t="shared" si="83"/>
        <v>0.1911200000000001</v>
      </c>
      <c r="L210" s="20">
        <f t="shared" si="87"/>
        <v>69092.690853063963</v>
      </c>
      <c r="M210" s="136">
        <v>8373.99</v>
      </c>
      <c r="N210" s="128">
        <f t="shared" si="84"/>
        <v>60718.700853063965</v>
      </c>
      <c r="O210" s="21">
        <v>56813.314399999974</v>
      </c>
      <c r="P210" s="22">
        <v>10858.160648127998</v>
      </c>
      <c r="Q210" s="23">
        <v>8856.2963969839984</v>
      </c>
      <c r="R210" s="21">
        <v>28980.67040000001</v>
      </c>
      <c r="S210" s="22">
        <v>5538.7857268479984</v>
      </c>
      <c r="T210" s="23">
        <v>4532.56013472</v>
      </c>
      <c r="U210" s="21">
        <v>77552.312799999971</v>
      </c>
      <c r="V210" s="22">
        <v>14821.798022336017</v>
      </c>
      <c r="W210" s="23">
        <v>12447.638571319982</v>
      </c>
      <c r="X210" s="21">
        <v>22081.91039999999</v>
      </c>
      <c r="Y210" s="22">
        <v>4220.2947156480004</v>
      </c>
      <c r="Z210" s="23">
        <v>3535.2709440960016</v>
      </c>
      <c r="AA210" s="21">
        <v>11757.038400000005</v>
      </c>
      <c r="AB210" s="22">
        <v>2247.0051790079997</v>
      </c>
      <c r="AC210" s="23">
        <v>1874.6938690640002</v>
      </c>
      <c r="AD210" s="21">
        <v>2979.9607999999998</v>
      </c>
      <c r="AE210" s="22">
        <v>569.53010809600005</v>
      </c>
      <c r="AF210" s="23">
        <v>451.36871555200014</v>
      </c>
      <c r="AG210" s="21">
        <v>1230.6400000000001</v>
      </c>
      <c r="AH210" s="22">
        <v>235.19991679999998</v>
      </c>
      <c r="AI210" s="23">
        <v>184.16702012800002</v>
      </c>
      <c r="AJ210" s="21">
        <v>667.096</v>
      </c>
      <c r="AK210" s="22">
        <v>127.49538752000001</v>
      </c>
      <c r="AL210" s="23">
        <v>106.291586264</v>
      </c>
      <c r="AM210" s="21">
        <v>14097.735199999986</v>
      </c>
      <c r="AN210" s="22">
        <v>2694.3591514239997</v>
      </c>
      <c r="AO210" s="23">
        <v>2160.7133484320007</v>
      </c>
      <c r="AP210" s="174">
        <v>54314.261600000013</v>
      </c>
      <c r="AQ210" s="14">
        <v>10380.541676992012</v>
      </c>
      <c r="AR210" s="15">
        <v>8541.2422147359939</v>
      </c>
      <c r="AS210" s="174">
        <v>74681.835200000016</v>
      </c>
      <c r="AT210" s="14">
        <v>14273.192343423998</v>
      </c>
      <c r="AU210" s="15">
        <v>11630.387377656003</v>
      </c>
      <c r="AV210" s="174">
        <v>92996.54079999993</v>
      </c>
      <c r="AW210" s="14">
        <v>17773.498877695991</v>
      </c>
      <c r="AX210" s="15">
        <v>14772.060674111986</v>
      </c>
    </row>
    <row r="211" spans="1:50" x14ac:dyDescent="0.25">
      <c r="A211" s="16">
        <v>204</v>
      </c>
      <c r="B211" s="62" t="s">
        <v>164</v>
      </c>
      <c r="C211" s="161">
        <v>207</v>
      </c>
      <c r="D211" s="90">
        <v>0.2</v>
      </c>
      <c r="E211" s="90" t="s">
        <v>367</v>
      </c>
      <c r="F211" s="73">
        <v>36941</v>
      </c>
      <c r="G211" s="73">
        <v>39479</v>
      </c>
      <c r="H211" s="92" t="s">
        <v>532</v>
      </c>
      <c r="I211" s="69">
        <f t="shared" si="85"/>
        <v>456185.45599999989</v>
      </c>
      <c r="J211" s="18">
        <f t="shared" si="86"/>
        <v>87186.164350719991</v>
      </c>
      <c r="K211" s="19">
        <f t="shared" si="83"/>
        <v>0.19112000000000004</v>
      </c>
      <c r="L211" s="20">
        <f t="shared" si="87"/>
        <v>71894.22749260001</v>
      </c>
      <c r="M211" s="136">
        <v>8718.630000000001</v>
      </c>
      <c r="N211" s="128">
        <f t="shared" si="84"/>
        <v>63175.597492600005</v>
      </c>
      <c r="O211" s="21">
        <v>51761.479999999989</v>
      </c>
      <c r="P211" s="22">
        <v>9892.6540575999952</v>
      </c>
      <c r="Q211" s="23">
        <v>8069.2363530399998</v>
      </c>
      <c r="R211" s="21">
        <v>38055.144000000008</v>
      </c>
      <c r="S211" s="22">
        <v>7273.0991212800018</v>
      </c>
      <c r="T211" s="23">
        <v>5974.4103367200041</v>
      </c>
      <c r="U211" s="21">
        <v>72856.232000000018</v>
      </c>
      <c r="V211" s="22">
        <v>13924.28305984</v>
      </c>
      <c r="W211" s="23">
        <v>11685.598160640009</v>
      </c>
      <c r="X211" s="21">
        <v>28965.912000000004</v>
      </c>
      <c r="Y211" s="22">
        <v>5535.9651014399951</v>
      </c>
      <c r="Z211" s="23">
        <v>4626.288720800002</v>
      </c>
      <c r="AA211" s="21">
        <v>17156.983999999989</v>
      </c>
      <c r="AB211" s="22">
        <v>3279.042782080001</v>
      </c>
      <c r="AC211" s="23">
        <v>2746.8215660800001</v>
      </c>
      <c r="AD211" s="21">
        <v>4588.3120000000017</v>
      </c>
      <c r="AE211" s="22">
        <v>876.91818944000033</v>
      </c>
      <c r="AF211" s="23">
        <v>686.1302395199998</v>
      </c>
      <c r="AG211" s="21">
        <v>4549.5120000000024</v>
      </c>
      <c r="AH211" s="22">
        <v>869.50273344000016</v>
      </c>
      <c r="AI211" s="23">
        <v>712.36759463999988</v>
      </c>
      <c r="AJ211" s="21">
        <v>2289.2320000000004</v>
      </c>
      <c r="AK211" s="22">
        <v>437.51801983999997</v>
      </c>
      <c r="AL211" s="23">
        <v>358.52937111999995</v>
      </c>
      <c r="AM211" s="21">
        <v>17914.168000000012</v>
      </c>
      <c r="AN211" s="22">
        <v>3423.7557881599987</v>
      </c>
      <c r="AO211" s="23">
        <v>2732.736535439999</v>
      </c>
      <c r="AP211" s="174">
        <v>49992.743999999984</v>
      </c>
      <c r="AQ211" s="14">
        <v>9554.613233280008</v>
      </c>
      <c r="AR211" s="15">
        <v>7859.3675029199985</v>
      </c>
      <c r="AS211" s="174">
        <v>76254.495999999897</v>
      </c>
      <c r="AT211" s="14">
        <v>14573.759275519988</v>
      </c>
      <c r="AU211" s="15">
        <v>11856.455972720014</v>
      </c>
      <c r="AV211" s="174">
        <v>91801.24000000002</v>
      </c>
      <c r="AW211" s="14">
        <v>17545.052988799998</v>
      </c>
      <c r="AX211" s="15">
        <v>14586.285138959998</v>
      </c>
    </row>
    <row r="212" spans="1:50" x14ac:dyDescent="0.25">
      <c r="A212" s="7">
        <v>205</v>
      </c>
      <c r="B212" s="62" t="s">
        <v>165</v>
      </c>
      <c r="C212" s="161">
        <v>208</v>
      </c>
      <c r="D212" s="90">
        <v>0.32500000000000001</v>
      </c>
      <c r="E212" s="90" t="s">
        <v>367</v>
      </c>
      <c r="F212" s="73">
        <v>36157</v>
      </c>
      <c r="G212" s="73">
        <v>39479</v>
      </c>
      <c r="H212" s="92" t="s">
        <v>533</v>
      </c>
      <c r="I212" s="69">
        <f t="shared" si="85"/>
        <v>820766.95200000005</v>
      </c>
      <c r="J212" s="18">
        <f t="shared" si="86"/>
        <v>147347.13251447995</v>
      </c>
      <c r="K212" s="19">
        <f t="shared" si="83"/>
        <v>0.17952371517326873</v>
      </c>
      <c r="L212" s="20">
        <f t="shared" si="87"/>
        <v>120292.75216511999</v>
      </c>
      <c r="M212" s="136">
        <v>14734.710000000001</v>
      </c>
      <c r="N212" s="128">
        <f t="shared" si="84"/>
        <v>105558.04216511999</v>
      </c>
      <c r="O212" s="21">
        <v>81642.708000000101</v>
      </c>
      <c r="P212" s="22">
        <v>14681.808179639997</v>
      </c>
      <c r="Q212" s="23">
        <v>11864.342734800002</v>
      </c>
      <c r="R212" s="21">
        <v>63356.747999999978</v>
      </c>
      <c r="S212" s="22">
        <v>11393.443992839999</v>
      </c>
      <c r="T212" s="23">
        <v>9286.7147533200005</v>
      </c>
      <c r="U212" s="21">
        <v>176020.33200000005</v>
      </c>
      <c r="V212" s="22">
        <v>31653.736303560003</v>
      </c>
      <c r="W212" s="23">
        <v>26253.281568359977</v>
      </c>
      <c r="X212" s="21">
        <v>28227.93600000002</v>
      </c>
      <c r="Y212" s="22">
        <v>5076.2297308799962</v>
      </c>
      <c r="Z212" s="23">
        <v>4217.9686860000002</v>
      </c>
      <c r="AA212" s="21">
        <v>5985.0359999999955</v>
      </c>
      <c r="AB212" s="22">
        <v>1076.2890238799996</v>
      </c>
      <c r="AC212" s="23">
        <v>895.8221931600001</v>
      </c>
      <c r="AD212" s="21">
        <v>0</v>
      </c>
      <c r="AE212" s="22">
        <v>0</v>
      </c>
      <c r="AF212" s="23">
        <v>0</v>
      </c>
      <c r="AG212" s="21">
        <v>0</v>
      </c>
      <c r="AH212" s="22">
        <v>0</v>
      </c>
      <c r="AI212" s="23">
        <v>0</v>
      </c>
      <c r="AJ212" s="21">
        <v>0</v>
      </c>
      <c r="AK212" s="22">
        <v>0</v>
      </c>
      <c r="AL212" s="23">
        <v>0</v>
      </c>
      <c r="AM212" s="21">
        <v>37634.855999999992</v>
      </c>
      <c r="AN212" s="22">
        <v>6747.5533322399997</v>
      </c>
      <c r="AO212" s="23">
        <v>5345.2257796800013</v>
      </c>
      <c r="AP212" s="174">
        <v>97820.616000000096</v>
      </c>
      <c r="AQ212" s="14">
        <v>17538.258242639997</v>
      </c>
      <c r="AR212" s="15">
        <v>14269.353140759989</v>
      </c>
      <c r="AS212" s="174">
        <v>147718.85999999996</v>
      </c>
      <c r="AT212" s="14">
        <v>26484.514409399966</v>
      </c>
      <c r="AU212" s="15">
        <v>21318.143464440029</v>
      </c>
      <c r="AV212" s="174">
        <v>182359.8599999999</v>
      </c>
      <c r="AW212" s="14">
        <v>32695.299299399972</v>
      </c>
      <c r="AX212" s="15">
        <v>26841.899844599986</v>
      </c>
    </row>
    <row r="213" spans="1:50" x14ac:dyDescent="0.25">
      <c r="A213" s="7">
        <v>206</v>
      </c>
      <c r="B213" s="62" t="s">
        <v>160</v>
      </c>
      <c r="C213" s="161">
        <v>211</v>
      </c>
      <c r="D213" s="90">
        <v>0.5</v>
      </c>
      <c r="E213" s="90" t="s">
        <v>367</v>
      </c>
      <c r="F213" s="73">
        <v>37126</v>
      </c>
      <c r="G213" s="73">
        <v>39479</v>
      </c>
      <c r="H213" s="92" t="s">
        <v>528</v>
      </c>
      <c r="I213" s="69">
        <f t="shared" si="85"/>
        <v>2291069.2319999998</v>
      </c>
      <c r="J213" s="18">
        <f t="shared" si="86"/>
        <v>395598.92428944004</v>
      </c>
      <c r="K213" s="19">
        <f t="shared" si="83"/>
        <v>0.17267000000000002</v>
      </c>
      <c r="L213" s="20">
        <f t="shared" si="87"/>
        <v>317950.92734023993</v>
      </c>
      <c r="M213" s="136">
        <v>39559.910000000003</v>
      </c>
      <c r="N213" s="128">
        <f t="shared" si="84"/>
        <v>278391.01734023995</v>
      </c>
      <c r="O213" s="21">
        <v>109147.34400000011</v>
      </c>
      <c r="P213" s="22">
        <v>18846.471888479999</v>
      </c>
      <c r="Q213" s="23">
        <v>15041.947013759989</v>
      </c>
      <c r="R213" s="21">
        <v>100914.12799999998</v>
      </c>
      <c r="S213" s="22">
        <v>17424.84248176001</v>
      </c>
      <c r="T213" s="23">
        <v>13949.042992479999</v>
      </c>
      <c r="U213" s="21">
        <v>286783.39199999964</v>
      </c>
      <c r="V213" s="22">
        <v>49518.888296639961</v>
      </c>
      <c r="W213" s="23">
        <v>40767.348337279967</v>
      </c>
      <c r="X213" s="21">
        <v>240806.56000000006</v>
      </c>
      <c r="Y213" s="22">
        <v>41580.068715200046</v>
      </c>
      <c r="Z213" s="23">
        <v>34092.41059967997</v>
      </c>
      <c r="AA213" s="21">
        <v>189745.15200000021</v>
      </c>
      <c r="AB213" s="22">
        <v>32763.295395839999</v>
      </c>
      <c r="AC213" s="23">
        <v>26695.045963039993</v>
      </c>
      <c r="AD213" s="21">
        <v>97539.967999999935</v>
      </c>
      <c r="AE213" s="22">
        <v>16842.226274560009</v>
      </c>
      <c r="AF213" s="23">
        <v>13101.982424960002</v>
      </c>
      <c r="AG213" s="21">
        <v>121018.97599999992</v>
      </c>
      <c r="AH213" s="22">
        <v>20896.346585919997</v>
      </c>
      <c r="AI213" s="23">
        <v>16603.024735839997</v>
      </c>
      <c r="AJ213" s="21">
        <v>139199.92000000001</v>
      </c>
      <c r="AK213" s="22">
        <v>24035.650186400038</v>
      </c>
      <c r="AL213" s="23">
        <v>18744.217367680005</v>
      </c>
      <c r="AM213" s="21">
        <v>223570.33600000001</v>
      </c>
      <c r="AN213" s="22">
        <v>38603.889917119974</v>
      </c>
      <c r="AO213" s="23">
        <v>30160.174927359989</v>
      </c>
      <c r="AP213" s="174">
        <v>264716.60799999995</v>
      </c>
      <c r="AQ213" s="14">
        <v>45708.616703360021</v>
      </c>
      <c r="AR213" s="15">
        <v>36771.612057200029</v>
      </c>
      <c r="AS213" s="174">
        <v>269556.19199999992</v>
      </c>
      <c r="AT213" s="14">
        <v>46544.26767263998</v>
      </c>
      <c r="AU213" s="15">
        <v>37191.437705439945</v>
      </c>
      <c r="AV213" s="174">
        <v>248070.65600000013</v>
      </c>
      <c r="AW213" s="14">
        <v>42834.360171519998</v>
      </c>
      <c r="AX213" s="15">
        <v>34832.683215519974</v>
      </c>
    </row>
    <row r="214" spans="1:50" x14ac:dyDescent="0.25">
      <c r="A214" s="16">
        <v>207</v>
      </c>
      <c r="B214" s="62" t="s">
        <v>166</v>
      </c>
      <c r="C214" s="161">
        <v>212</v>
      </c>
      <c r="D214" s="90">
        <v>0.15</v>
      </c>
      <c r="E214" s="90" t="s">
        <v>367</v>
      </c>
      <c r="F214" s="73">
        <v>37463</v>
      </c>
      <c r="G214" s="73">
        <v>39479</v>
      </c>
      <c r="H214" s="92" t="s">
        <v>534</v>
      </c>
      <c r="I214" s="69">
        <f t="shared" si="85"/>
        <v>263145.76379999996</v>
      </c>
      <c r="J214" s="18">
        <f t="shared" si="86"/>
        <v>49886.954782361994</v>
      </c>
      <c r="K214" s="19">
        <f t="shared" si="83"/>
        <v>0.18957916731001542</v>
      </c>
      <c r="L214" s="20">
        <f t="shared" si="87"/>
        <v>41168.440293366017</v>
      </c>
      <c r="M214" s="136">
        <v>4988.6799999999994</v>
      </c>
      <c r="N214" s="128">
        <f t="shared" si="84"/>
        <v>36179.760293366016</v>
      </c>
      <c r="O214" s="21">
        <v>39517.902000000002</v>
      </c>
      <c r="P214" s="22">
        <v>7734.8389584599963</v>
      </c>
      <c r="Q214" s="23">
        <v>6357.0541089780063</v>
      </c>
      <c r="R214" s="21">
        <v>26667.909600000021</v>
      </c>
      <c r="S214" s="22">
        <v>5219.7099460080026</v>
      </c>
      <c r="T214" s="23">
        <v>4303.2318987780018</v>
      </c>
      <c r="U214" s="21">
        <v>55769.888399999989</v>
      </c>
      <c r="V214" s="22">
        <v>10915.840256531994</v>
      </c>
      <c r="W214" s="23">
        <v>9203.8160303460118</v>
      </c>
      <c r="X214" s="21">
        <v>15874.087199999991</v>
      </c>
      <c r="Y214" s="22">
        <v>3107.035087656001</v>
      </c>
      <c r="Z214" s="23">
        <v>2616.0643319460037</v>
      </c>
      <c r="AA214" s="21">
        <v>4332.1001999999999</v>
      </c>
      <c r="AB214" s="22">
        <v>847.92197214600003</v>
      </c>
      <c r="AC214" s="23">
        <v>709.37924108400011</v>
      </c>
      <c r="AD214" s="21">
        <v>679.79939999999999</v>
      </c>
      <c r="AE214" s="22">
        <v>133.05713656200001</v>
      </c>
      <c r="AF214" s="23">
        <v>102.61436743800002</v>
      </c>
      <c r="AG214" s="21">
        <v>499.07579999999996</v>
      </c>
      <c r="AH214" s="22">
        <v>97.68410633400002</v>
      </c>
      <c r="AI214" s="23">
        <v>77.310004415999984</v>
      </c>
      <c r="AJ214" s="21">
        <v>93.232200000000006</v>
      </c>
      <c r="AK214" s="22">
        <v>16.988771483999997</v>
      </c>
      <c r="AL214" s="23">
        <v>13.375435134000002</v>
      </c>
      <c r="AM214" s="21">
        <v>2133.1902000000005</v>
      </c>
      <c r="AN214" s="22">
        <v>388.70991824400016</v>
      </c>
      <c r="AO214" s="23">
        <v>309.06201832799991</v>
      </c>
      <c r="AP214" s="174">
        <v>22476.811799999992</v>
      </c>
      <c r="AQ214" s="14">
        <v>4095.7246461960049</v>
      </c>
      <c r="AR214" s="15">
        <v>3335.0570831039972</v>
      </c>
      <c r="AS214" s="174">
        <v>43417.354199999994</v>
      </c>
      <c r="AT214" s="14">
        <v>7911.5102823240004</v>
      </c>
      <c r="AU214" s="15">
        <v>6382.8713070660015</v>
      </c>
      <c r="AV214" s="174">
        <v>51684.412800000006</v>
      </c>
      <c r="AW214" s="14">
        <v>9417.933700415997</v>
      </c>
      <c r="AX214" s="15">
        <v>7758.6044667479973</v>
      </c>
    </row>
    <row r="215" spans="1:50" x14ac:dyDescent="0.25">
      <c r="A215" s="7">
        <v>208</v>
      </c>
      <c r="B215" s="62" t="s">
        <v>167</v>
      </c>
      <c r="C215" s="161">
        <v>210</v>
      </c>
      <c r="D215" s="90">
        <v>0.16500000000000001</v>
      </c>
      <c r="E215" s="90" t="s">
        <v>367</v>
      </c>
      <c r="F215" s="73">
        <v>37004</v>
      </c>
      <c r="G215" s="73">
        <v>39479</v>
      </c>
      <c r="H215" s="92" t="s">
        <v>535</v>
      </c>
      <c r="I215" s="69">
        <f t="shared" ref="I215:I246" si="88">O215+R215+U215+X215+AA215+AD215+AG215+AJ215+AM215+AP215+AS215+AV215</f>
        <v>256826.21639999998</v>
      </c>
      <c r="J215" s="18">
        <f t="shared" ref="J215:J246" si="89">P215+S215+V215+Y215+AB215+AE215+AH215+AK215+AN215+AQ215+AT215+AW215</f>
        <v>48399.136824360015</v>
      </c>
      <c r="K215" s="19">
        <f t="shared" si="83"/>
        <v>0.18845092024787552</v>
      </c>
      <c r="L215" s="20">
        <f t="shared" ref="L215:L246" si="90">Q215+T215+W215+Z215+AC215+AF215+AI215+AL215+AO215+AR215+AU215+AX215</f>
        <v>39904.559712774018</v>
      </c>
      <c r="M215" s="136">
        <v>4839.92</v>
      </c>
      <c r="N215" s="128">
        <f t="shared" si="84"/>
        <v>35064.63971277402</v>
      </c>
      <c r="O215" s="21">
        <v>38726.459999999992</v>
      </c>
      <c r="P215" s="22">
        <v>7401.4010352000059</v>
      </c>
      <c r="Q215" s="23">
        <v>6046.7188645500046</v>
      </c>
      <c r="R215" s="21">
        <v>26809.822800000016</v>
      </c>
      <c r="S215" s="22">
        <v>5123.893333535998</v>
      </c>
      <c r="T215" s="23">
        <v>4197.3647442299998</v>
      </c>
      <c r="U215" s="21">
        <v>56680.35119999999</v>
      </c>
      <c r="V215" s="22">
        <v>10832.748721344014</v>
      </c>
      <c r="W215" s="23">
        <v>9091.3464401160054</v>
      </c>
      <c r="X215" s="21">
        <v>17061.208800000008</v>
      </c>
      <c r="Y215" s="22">
        <v>3260.7382258560006</v>
      </c>
      <c r="Z215" s="23">
        <v>2737.3909074960025</v>
      </c>
      <c r="AA215" s="21">
        <v>4756.171199999998</v>
      </c>
      <c r="AB215" s="22">
        <v>908.99943974399912</v>
      </c>
      <c r="AC215" s="23">
        <v>763.72043011800031</v>
      </c>
      <c r="AD215" s="21">
        <v>678.61739999999952</v>
      </c>
      <c r="AE215" s="22">
        <v>129.69735748799982</v>
      </c>
      <c r="AF215" s="23">
        <v>102.53013799799993</v>
      </c>
      <c r="AG215" s="21">
        <v>103.45919999999998</v>
      </c>
      <c r="AH215" s="22">
        <v>19.773122304000037</v>
      </c>
      <c r="AI215" s="23">
        <v>16.618905323999989</v>
      </c>
      <c r="AJ215" s="21">
        <v>2.0123999999999715</v>
      </c>
      <c r="AK215" s="22">
        <v>0.38460988800000218</v>
      </c>
      <c r="AL215" s="23">
        <v>0.30904232399999987</v>
      </c>
      <c r="AM215" s="21">
        <v>1343.3417999999833</v>
      </c>
      <c r="AN215" s="22">
        <v>248.51823299999589</v>
      </c>
      <c r="AO215" s="23">
        <v>197.3682789420003</v>
      </c>
      <c r="AP215" s="174">
        <v>19904.224200000001</v>
      </c>
      <c r="AQ215" s="14">
        <v>3682.2814769999909</v>
      </c>
      <c r="AR215" s="15">
        <v>3006.4911601079984</v>
      </c>
      <c r="AS215" s="174">
        <v>40995.001799999998</v>
      </c>
      <c r="AT215" s="14">
        <v>7584.0753330000052</v>
      </c>
      <c r="AU215" s="15">
        <v>6135.8767851720031</v>
      </c>
      <c r="AV215" s="174">
        <v>49765.545599999961</v>
      </c>
      <c r="AW215" s="14">
        <v>9206.6259360000131</v>
      </c>
      <c r="AX215" s="15">
        <v>7608.8240163959972</v>
      </c>
    </row>
    <row r="216" spans="1:50" x14ac:dyDescent="0.25">
      <c r="A216" s="7">
        <v>209</v>
      </c>
      <c r="B216" s="62" t="s">
        <v>168</v>
      </c>
      <c r="C216" s="161">
        <v>217</v>
      </c>
      <c r="D216" s="90">
        <v>0.63</v>
      </c>
      <c r="E216" s="90" t="s">
        <v>367</v>
      </c>
      <c r="F216" s="73">
        <v>37614</v>
      </c>
      <c r="G216" s="73">
        <v>39995</v>
      </c>
      <c r="H216" s="92" t="s">
        <v>536</v>
      </c>
      <c r="I216" s="69">
        <f t="shared" si="88"/>
        <v>2950000.0000000009</v>
      </c>
      <c r="J216" s="18">
        <f t="shared" si="89"/>
        <v>418803.56142800028</v>
      </c>
      <c r="K216" s="19">
        <f t="shared" si="83"/>
        <v>0.14196730895864412</v>
      </c>
      <c r="L216" s="20">
        <f t="shared" si="90"/>
        <v>316983.57884390024</v>
      </c>
      <c r="M216" s="136">
        <v>41880.370000000003</v>
      </c>
      <c r="N216" s="128">
        <f t="shared" si="84"/>
        <v>275103.20884390024</v>
      </c>
      <c r="O216" s="21">
        <v>278413.39999999991</v>
      </c>
      <c r="P216" s="22">
        <v>47455.564029999965</v>
      </c>
      <c r="Q216" s="23">
        <v>37746.309756399976</v>
      </c>
      <c r="R216" s="21">
        <v>113208.00000000001</v>
      </c>
      <c r="S216" s="22">
        <v>19296.303599999996</v>
      </c>
      <c r="T216" s="23">
        <v>15105.389084</v>
      </c>
      <c r="U216" s="21">
        <v>210819.55999999974</v>
      </c>
      <c r="V216" s="22">
        <v>35934.194002000026</v>
      </c>
      <c r="W216" s="23">
        <v>29670.016737799979</v>
      </c>
      <c r="X216" s="21">
        <v>407476.66000000003</v>
      </c>
      <c r="Y216" s="22">
        <v>69454.396697000004</v>
      </c>
      <c r="Z216" s="23">
        <v>56659.954209799966</v>
      </c>
      <c r="AA216" s="21">
        <v>209613.12</v>
      </c>
      <c r="AB216" s="22">
        <v>35728.556303999998</v>
      </c>
      <c r="AC216" s="23">
        <v>29127.802074400002</v>
      </c>
      <c r="AD216" s="21">
        <v>89347.399999999921</v>
      </c>
      <c r="AE216" s="22">
        <v>15229.26433</v>
      </c>
      <c r="AF216" s="23">
        <v>11626.704148800005</v>
      </c>
      <c r="AG216" s="21">
        <v>224669.75999999995</v>
      </c>
      <c r="AH216" s="22">
        <v>38294.960591999959</v>
      </c>
      <c r="AI216" s="23">
        <v>30338.963138600004</v>
      </c>
      <c r="AJ216" s="21">
        <v>211383.09999999992</v>
      </c>
      <c r="AK216" s="22">
        <v>23491.003903000019</v>
      </c>
      <c r="AL216" s="23">
        <v>15376.621467999998</v>
      </c>
      <c r="AM216" s="21">
        <v>366379.35999999969</v>
      </c>
      <c r="AN216" s="22">
        <v>40715.738276800002</v>
      </c>
      <c r="AO216" s="23">
        <v>26872.4644592</v>
      </c>
      <c r="AP216" s="174">
        <v>380801.99999999959</v>
      </c>
      <c r="AQ216" s="14">
        <v>42318.52626000005</v>
      </c>
      <c r="AR216" s="15">
        <v>29323.28248290002</v>
      </c>
      <c r="AS216" s="174">
        <v>398389.08000000013</v>
      </c>
      <c r="AT216" s="14">
        <v>44272.978460400009</v>
      </c>
      <c r="AU216" s="15">
        <v>30559.840065000044</v>
      </c>
      <c r="AV216" s="174">
        <v>59498.56000000194</v>
      </c>
      <c r="AW216" s="14">
        <v>6612.0749728002165</v>
      </c>
      <c r="AX216" s="15">
        <v>4576.231219000163</v>
      </c>
    </row>
    <row r="217" spans="1:50" x14ac:dyDescent="0.25">
      <c r="A217" s="16">
        <v>210</v>
      </c>
      <c r="B217" s="62" t="s">
        <v>169</v>
      </c>
      <c r="C217" s="161">
        <v>219</v>
      </c>
      <c r="D217" s="90">
        <v>0.15</v>
      </c>
      <c r="E217" s="90" t="s">
        <v>367</v>
      </c>
      <c r="F217" s="73">
        <v>37561</v>
      </c>
      <c r="G217" s="73">
        <v>39569</v>
      </c>
      <c r="H217" s="92" t="s">
        <v>537</v>
      </c>
      <c r="I217" s="69">
        <f t="shared" si="88"/>
        <v>398558.01000000007</v>
      </c>
      <c r="J217" s="18">
        <f t="shared" si="89"/>
        <v>75698.029209899978</v>
      </c>
      <c r="K217" s="19">
        <f t="shared" si="83"/>
        <v>0.18992976507961781</v>
      </c>
      <c r="L217" s="20">
        <f t="shared" si="90"/>
        <v>62224.107130949997</v>
      </c>
      <c r="M217" s="136">
        <v>7569.8200000000006</v>
      </c>
      <c r="N217" s="128">
        <f t="shared" si="84"/>
        <v>54654.287130949997</v>
      </c>
      <c r="O217" s="21">
        <v>46118.61</v>
      </c>
      <c r="P217" s="22">
        <v>9026.7955352999979</v>
      </c>
      <c r="Q217" s="23">
        <v>7418.8188221999944</v>
      </c>
      <c r="R217" s="21">
        <v>28111.529999999984</v>
      </c>
      <c r="S217" s="22">
        <v>5502.2697669000045</v>
      </c>
      <c r="T217" s="23">
        <v>4516.1813234999991</v>
      </c>
      <c r="U217" s="21">
        <v>57030.870000000097</v>
      </c>
      <c r="V217" s="22">
        <v>11162.652185099998</v>
      </c>
      <c r="W217" s="23">
        <v>9414.6995594999971</v>
      </c>
      <c r="X217" s="21">
        <v>40722.240000000078</v>
      </c>
      <c r="Y217" s="22">
        <v>7970.5640352000019</v>
      </c>
      <c r="Z217" s="23">
        <v>6695.768078400004</v>
      </c>
      <c r="AA217" s="21">
        <v>23214.210000000003</v>
      </c>
      <c r="AB217" s="22">
        <v>4543.7173232999985</v>
      </c>
      <c r="AC217" s="23">
        <v>3815.0900322000011</v>
      </c>
      <c r="AD217" s="21">
        <v>2397.1200000000008</v>
      </c>
      <c r="AE217" s="22">
        <v>469.18829759999983</v>
      </c>
      <c r="AF217" s="23">
        <v>367.04977920000005</v>
      </c>
      <c r="AG217" s="21">
        <v>24630.089999999993</v>
      </c>
      <c r="AH217" s="22">
        <v>4820.8475157000021</v>
      </c>
      <c r="AI217" s="23">
        <v>3965.1057287999984</v>
      </c>
      <c r="AJ217" s="21">
        <v>18044.489999999969</v>
      </c>
      <c r="AK217" s="22">
        <v>3295.2847637999998</v>
      </c>
      <c r="AL217" s="23">
        <v>2613.5605158000021</v>
      </c>
      <c r="AM217" s="21">
        <v>34989.059999999932</v>
      </c>
      <c r="AN217" s="22">
        <v>6389.7021371999945</v>
      </c>
      <c r="AO217" s="23">
        <v>5064.5200338000059</v>
      </c>
      <c r="AP217" s="174">
        <v>13897.650000000003</v>
      </c>
      <c r="AQ217" s="14">
        <v>2537.9888429999942</v>
      </c>
      <c r="AR217" s="15">
        <v>2067.8068810500008</v>
      </c>
      <c r="AS217" s="174">
        <v>51799.890000000036</v>
      </c>
      <c r="AT217" s="14">
        <v>9459.6959117999922</v>
      </c>
      <c r="AU217" s="15">
        <v>7633.8115334999993</v>
      </c>
      <c r="AV217" s="174">
        <v>57602.249999999993</v>
      </c>
      <c r="AW217" s="14">
        <v>10519.322895000003</v>
      </c>
      <c r="AX217" s="15">
        <v>8651.6948429999993</v>
      </c>
    </row>
    <row r="218" spans="1:50" x14ac:dyDescent="0.25">
      <c r="A218" s="7">
        <v>211</v>
      </c>
      <c r="B218" s="62" t="s">
        <v>170</v>
      </c>
      <c r="C218" s="161">
        <v>362</v>
      </c>
      <c r="D218" s="90">
        <v>0.03</v>
      </c>
      <c r="E218" s="90" t="s">
        <v>367</v>
      </c>
      <c r="F218" s="73">
        <v>37183</v>
      </c>
      <c r="G218" s="73">
        <v>39600</v>
      </c>
      <c r="H218" s="92" t="s">
        <v>538</v>
      </c>
      <c r="I218" s="69">
        <f t="shared" si="88"/>
        <v>40118.565799999989</v>
      </c>
      <c r="J218" s="18">
        <f t="shared" si="89"/>
        <v>7909.7764331279977</v>
      </c>
      <c r="K218" s="19">
        <f t="shared" si="83"/>
        <v>0.19716</v>
      </c>
      <c r="L218" s="20">
        <f>Q218+T218+W218+Z218+AC218+AF218+AI218+AL218+AO218+AR218+AU218+AX218</f>
        <v>6519.7945190190003</v>
      </c>
      <c r="M218" s="136">
        <v>790.99</v>
      </c>
      <c r="N218" s="128">
        <f t="shared" si="84"/>
        <v>5728.8045190190005</v>
      </c>
      <c r="O218" s="21">
        <v>4554.2617999999984</v>
      </c>
      <c r="P218" s="22">
        <v>897.91825648800011</v>
      </c>
      <c r="Q218" s="23">
        <v>726.48850126900027</v>
      </c>
      <c r="R218" s="21">
        <v>3401.3731999999982</v>
      </c>
      <c r="S218" s="22">
        <v>670.61474011200005</v>
      </c>
      <c r="T218" s="23">
        <v>551.56765675199983</v>
      </c>
      <c r="U218" s="21">
        <v>5969.687799999997</v>
      </c>
      <c r="V218" s="22">
        <v>1176.9836466479999</v>
      </c>
      <c r="W218" s="23">
        <v>990.18938347200037</v>
      </c>
      <c r="X218" s="21">
        <v>2488.4880000000003</v>
      </c>
      <c r="Y218" s="22">
        <v>490.63029407999989</v>
      </c>
      <c r="Z218" s="23">
        <v>409.08174289999994</v>
      </c>
      <c r="AA218" s="21">
        <v>1608.6135999999997</v>
      </c>
      <c r="AB218" s="22">
        <v>317.15425737600003</v>
      </c>
      <c r="AC218" s="23">
        <v>262.64889575299998</v>
      </c>
      <c r="AD218" s="21">
        <v>543.5444</v>
      </c>
      <c r="AE218" s="22">
        <v>107.16521390400001</v>
      </c>
      <c r="AF218" s="23">
        <v>80.783772074000012</v>
      </c>
      <c r="AG218" s="21">
        <v>495.77089999999998</v>
      </c>
      <c r="AH218" s="22">
        <v>97.746190644000009</v>
      </c>
      <c r="AI218" s="23">
        <v>78.385974953999991</v>
      </c>
      <c r="AJ218" s="21">
        <v>92.51570000000001</v>
      </c>
      <c r="AK218" s="22">
        <v>18.240395412000002</v>
      </c>
      <c r="AL218" s="23">
        <v>14.927894037</v>
      </c>
      <c r="AM218" s="21">
        <v>1907.9974</v>
      </c>
      <c r="AN218" s="22">
        <v>376.18076738399981</v>
      </c>
      <c r="AO218" s="23">
        <v>302.337517773</v>
      </c>
      <c r="AP218" s="174">
        <v>5677.0910999999978</v>
      </c>
      <c r="AQ218" s="14">
        <v>1119.2952812760007</v>
      </c>
      <c r="AR218" s="15">
        <v>929.57141809699965</v>
      </c>
      <c r="AS218" s="174">
        <v>6508.2759000000015</v>
      </c>
      <c r="AT218" s="14">
        <v>1283.1716764439991</v>
      </c>
      <c r="AU218" s="15">
        <v>1047.5640598159998</v>
      </c>
      <c r="AV218" s="174">
        <v>6870.9459999999981</v>
      </c>
      <c r="AW218" s="14">
        <v>1354.6757133599992</v>
      </c>
      <c r="AX218" s="15">
        <v>1126.2477021220006</v>
      </c>
    </row>
    <row r="219" spans="1:50" x14ac:dyDescent="0.25">
      <c r="A219" s="7">
        <v>212</v>
      </c>
      <c r="B219" s="62" t="s">
        <v>171</v>
      </c>
      <c r="C219" s="161">
        <v>226</v>
      </c>
      <c r="D219" s="90">
        <v>0.13</v>
      </c>
      <c r="E219" s="90" t="s">
        <v>367</v>
      </c>
      <c r="F219" s="73">
        <v>37595</v>
      </c>
      <c r="G219" s="73">
        <v>39479</v>
      </c>
      <c r="H219" s="92" t="s">
        <v>539</v>
      </c>
      <c r="I219" s="69">
        <f t="shared" si="88"/>
        <v>624164.04800000007</v>
      </c>
      <c r="J219" s="18">
        <f t="shared" si="89"/>
        <v>116741.941870565</v>
      </c>
      <c r="K219" s="19">
        <f t="shared" si="83"/>
        <v>0.1870372736857234</v>
      </c>
      <c r="L219" s="20">
        <f t="shared" si="90"/>
        <v>95611.6182443125</v>
      </c>
      <c r="M219" s="136">
        <v>11674.210000000001</v>
      </c>
      <c r="N219" s="128">
        <f t="shared" si="84"/>
        <v>83937.408244312493</v>
      </c>
      <c r="O219" s="21">
        <v>53163.319500000012</v>
      </c>
      <c r="P219" s="22">
        <v>10405.656525734999</v>
      </c>
      <c r="Q219" s="23">
        <v>8567.9652292200062</v>
      </c>
      <c r="R219" s="21">
        <v>25627.259500000029</v>
      </c>
      <c r="S219" s="22">
        <v>5016.0235019350002</v>
      </c>
      <c r="T219" s="23">
        <v>4145.1447009249996</v>
      </c>
      <c r="U219" s="21">
        <v>87548.585499999972</v>
      </c>
      <c r="V219" s="22">
        <v>17135.884639915017</v>
      </c>
      <c r="W219" s="23">
        <v>14461.426703630003</v>
      </c>
      <c r="X219" s="21">
        <v>70604.254000000044</v>
      </c>
      <c r="Y219" s="22">
        <v>13819.370635420002</v>
      </c>
      <c r="Z219" s="23">
        <v>11601.297176100004</v>
      </c>
      <c r="AA219" s="21">
        <v>27419.188999999995</v>
      </c>
      <c r="AB219" s="22">
        <v>5366.757862970002</v>
      </c>
      <c r="AC219" s="23">
        <v>4521.8730546900024</v>
      </c>
      <c r="AD219" s="21">
        <v>9594.6550000000079</v>
      </c>
      <c r="AE219" s="22">
        <v>1877.9618231499992</v>
      </c>
      <c r="AF219" s="23">
        <v>1485.883338715</v>
      </c>
      <c r="AG219" s="21">
        <v>12157.735999999992</v>
      </c>
      <c r="AH219" s="22">
        <v>2379.6336672800012</v>
      </c>
      <c r="AI219" s="23">
        <v>1935.5783407249999</v>
      </c>
      <c r="AJ219" s="21">
        <v>29004.297500000001</v>
      </c>
      <c r="AK219" s="22">
        <v>5211.4921747999979</v>
      </c>
      <c r="AL219" s="23">
        <v>4079.5829722599965</v>
      </c>
      <c r="AM219" s="21">
        <v>70787.084999999992</v>
      </c>
      <c r="AN219" s="22">
        <v>12719.023432799999</v>
      </c>
      <c r="AO219" s="23">
        <v>10040.792581245005</v>
      </c>
      <c r="AP219" s="174">
        <v>69786.935499999934</v>
      </c>
      <c r="AQ219" s="14">
        <v>12539.31657064</v>
      </c>
      <c r="AR219" s="15">
        <v>10179.910625867506</v>
      </c>
      <c r="AS219" s="174">
        <v>86531.960500000001</v>
      </c>
      <c r="AT219" s="14">
        <v>15548.062662640003</v>
      </c>
      <c r="AU219" s="15">
        <v>12526.84986460499</v>
      </c>
      <c r="AV219" s="174">
        <v>81938.771000000037</v>
      </c>
      <c r="AW219" s="14">
        <v>14722.75837327999</v>
      </c>
      <c r="AX219" s="15">
        <v>12065.31365633</v>
      </c>
    </row>
    <row r="220" spans="1:50" x14ac:dyDescent="0.25">
      <c r="A220" s="16">
        <v>213</v>
      </c>
      <c r="B220" s="62" t="s">
        <v>172</v>
      </c>
      <c r="C220" s="161">
        <v>228</v>
      </c>
      <c r="D220" s="90">
        <v>0.48</v>
      </c>
      <c r="E220" s="90" t="s">
        <v>367</v>
      </c>
      <c r="F220" s="73">
        <v>41194</v>
      </c>
      <c r="G220" s="73">
        <v>41194</v>
      </c>
      <c r="H220" s="92" t="s">
        <v>540</v>
      </c>
      <c r="I220" s="69">
        <f t="shared" si="88"/>
        <v>2000000.0000000005</v>
      </c>
      <c r="J220" s="18">
        <f t="shared" si="89"/>
        <v>345340.00000000017</v>
      </c>
      <c r="K220" s="19">
        <f t="shared" si="83"/>
        <v>0.17267000000000005</v>
      </c>
      <c r="L220" s="20">
        <f t="shared" si="90"/>
        <v>276443.47436500021</v>
      </c>
      <c r="M220" s="136">
        <v>34534.009999999995</v>
      </c>
      <c r="N220" s="128">
        <f t="shared" si="84"/>
        <v>241909.4643650002</v>
      </c>
      <c r="O220" s="21">
        <v>154692.36000000004</v>
      </c>
      <c r="P220" s="22">
        <v>26710.729801199974</v>
      </c>
      <c r="Q220" s="23">
        <v>21364.174930000008</v>
      </c>
      <c r="R220" s="21">
        <v>86928.399999999863</v>
      </c>
      <c r="S220" s="22">
        <v>15009.926827999985</v>
      </c>
      <c r="T220" s="23">
        <v>11948.774351199987</v>
      </c>
      <c r="U220" s="21">
        <v>222630.36000000016</v>
      </c>
      <c r="V220" s="22">
        <v>38441.584261200034</v>
      </c>
      <c r="W220" s="23">
        <v>31695.474808799983</v>
      </c>
      <c r="X220" s="21">
        <v>241522.72000000015</v>
      </c>
      <c r="Y220" s="22">
        <v>41703.728062400027</v>
      </c>
      <c r="Z220" s="23">
        <v>34070.379036800034</v>
      </c>
      <c r="AA220" s="21">
        <v>124942.75999999995</v>
      </c>
      <c r="AB220" s="22">
        <v>21573.866369200001</v>
      </c>
      <c r="AC220" s="23">
        <v>17626.251178400005</v>
      </c>
      <c r="AD220" s="21">
        <v>88335.440000000017</v>
      </c>
      <c r="AE220" s="22">
        <v>15252.880424799996</v>
      </c>
      <c r="AF220" s="23">
        <v>11786.932920399999</v>
      </c>
      <c r="AG220" s="21">
        <v>121101.39999999998</v>
      </c>
      <c r="AH220" s="22">
        <v>20910.578738</v>
      </c>
      <c r="AI220" s="23">
        <v>16647.879919200004</v>
      </c>
      <c r="AJ220" s="21">
        <v>141280.67999999973</v>
      </c>
      <c r="AK220" s="22">
        <v>24394.935015600018</v>
      </c>
      <c r="AL220" s="23">
        <v>18862.943573600009</v>
      </c>
      <c r="AM220" s="21">
        <v>239632.59999999992</v>
      </c>
      <c r="AN220" s="22">
        <v>41377.36104200004</v>
      </c>
      <c r="AO220" s="23">
        <v>32304.594211200016</v>
      </c>
      <c r="AP220" s="174">
        <v>257210.15999999986</v>
      </c>
      <c r="AQ220" s="14">
        <v>44412.478327199991</v>
      </c>
      <c r="AR220" s="15">
        <v>35708.337297400016</v>
      </c>
      <c r="AS220" s="174">
        <v>254998.84000000003</v>
      </c>
      <c r="AT220" s="14">
        <v>44030.649702799979</v>
      </c>
      <c r="AU220" s="15">
        <v>35119.710934800016</v>
      </c>
      <c r="AV220" s="174">
        <v>66724.280000000843</v>
      </c>
      <c r="AW220" s="14">
        <v>11521.281427600132</v>
      </c>
      <c r="AX220" s="15">
        <v>9308.02120320012</v>
      </c>
    </row>
    <row r="221" spans="1:50" x14ac:dyDescent="0.25">
      <c r="A221" s="7">
        <v>214</v>
      </c>
      <c r="B221" s="62" t="s">
        <v>173</v>
      </c>
      <c r="C221" s="161">
        <v>229</v>
      </c>
      <c r="D221" s="90">
        <v>0.1</v>
      </c>
      <c r="E221" s="90" t="s">
        <v>367</v>
      </c>
      <c r="F221" s="73">
        <v>37222</v>
      </c>
      <c r="G221" s="73">
        <v>40391</v>
      </c>
      <c r="H221" s="92" t="s">
        <v>541</v>
      </c>
      <c r="I221" s="69">
        <f t="shared" si="88"/>
        <v>206299.96</v>
      </c>
      <c r="J221" s="18">
        <f t="shared" si="89"/>
        <v>40379.091170799999</v>
      </c>
      <c r="K221" s="19">
        <f t="shared" si="83"/>
        <v>0.19572999999999999</v>
      </c>
      <c r="L221" s="20">
        <f t="shared" si="90"/>
        <v>33350.908130675001</v>
      </c>
      <c r="M221" s="136">
        <v>4037.91</v>
      </c>
      <c r="N221" s="128">
        <f t="shared" si="84"/>
        <v>29312.998130675001</v>
      </c>
      <c r="O221" s="21">
        <v>29713.795000000016</v>
      </c>
      <c r="P221" s="22">
        <v>5815.8810953499924</v>
      </c>
      <c r="Q221" s="23">
        <v>4783.4477036000044</v>
      </c>
      <c r="R221" s="21">
        <v>20045.03999999999</v>
      </c>
      <c r="S221" s="22">
        <v>3923.4156791999953</v>
      </c>
      <c r="T221" s="23">
        <v>3250.5521644999994</v>
      </c>
      <c r="U221" s="21">
        <v>11646.714999999998</v>
      </c>
      <c r="V221" s="22">
        <v>2279.6115269499996</v>
      </c>
      <c r="W221" s="23">
        <v>1938.1390574000002</v>
      </c>
      <c r="X221" s="21">
        <v>10914.630000000003</v>
      </c>
      <c r="Y221" s="22">
        <v>2136.3205299000015</v>
      </c>
      <c r="Z221" s="23">
        <v>1796.9901280499996</v>
      </c>
      <c r="AA221" s="21">
        <v>12117.815000000001</v>
      </c>
      <c r="AB221" s="22">
        <v>2371.819929950002</v>
      </c>
      <c r="AC221" s="23">
        <v>1991.8757273000003</v>
      </c>
      <c r="AD221" s="21">
        <v>3670.4249999999997</v>
      </c>
      <c r="AE221" s="22">
        <v>718.41228524999985</v>
      </c>
      <c r="AF221" s="23">
        <v>556.99169254999981</v>
      </c>
      <c r="AG221" s="21">
        <v>3149.8750000000005</v>
      </c>
      <c r="AH221" s="22">
        <v>616.52503375000003</v>
      </c>
      <c r="AI221" s="23">
        <v>511.68855794999996</v>
      </c>
      <c r="AJ221" s="21">
        <v>2671.7950000000001</v>
      </c>
      <c r="AK221" s="22">
        <v>522.95043535000013</v>
      </c>
      <c r="AL221" s="23">
        <v>425.03415575000002</v>
      </c>
      <c r="AM221" s="21">
        <v>19089.804999999997</v>
      </c>
      <c r="AN221" s="22">
        <v>3736.4475326500014</v>
      </c>
      <c r="AO221" s="23">
        <v>3013.8865660000001</v>
      </c>
      <c r="AP221" s="174">
        <v>23230.534999999996</v>
      </c>
      <c r="AQ221" s="14">
        <v>4546.9126155500016</v>
      </c>
      <c r="AR221" s="15">
        <v>3787.7610066249963</v>
      </c>
      <c r="AS221" s="174">
        <v>41505.33</v>
      </c>
      <c r="AT221" s="14">
        <v>8123.8382409000005</v>
      </c>
      <c r="AU221" s="15">
        <v>6666.5049921500013</v>
      </c>
      <c r="AV221" s="174">
        <v>28544.199999999972</v>
      </c>
      <c r="AW221" s="14">
        <v>5586.9562659999992</v>
      </c>
      <c r="AX221" s="15">
        <v>4628.0363787999977</v>
      </c>
    </row>
    <row r="222" spans="1:50" x14ac:dyDescent="0.25">
      <c r="A222" s="7">
        <v>215</v>
      </c>
      <c r="B222" s="62" t="s">
        <v>174</v>
      </c>
      <c r="C222" s="161">
        <v>231</v>
      </c>
      <c r="D222" s="90">
        <v>0.5</v>
      </c>
      <c r="E222" s="90" t="s">
        <v>367</v>
      </c>
      <c r="F222" s="73">
        <v>37614</v>
      </c>
      <c r="G222" s="73">
        <v>39569</v>
      </c>
      <c r="H222" s="92" t="s">
        <v>542</v>
      </c>
      <c r="I222" s="69">
        <f t="shared" si="88"/>
        <v>2299999.9985236824</v>
      </c>
      <c r="J222" s="18">
        <f t="shared" si="89"/>
        <v>397140.99974508432</v>
      </c>
      <c r="K222" s="19">
        <f t="shared" si="83"/>
        <v>0.17267000000000005</v>
      </c>
      <c r="L222" s="20">
        <f t="shared" si="90"/>
        <v>318557.93947901338</v>
      </c>
      <c r="M222" s="136">
        <v>39714.1</v>
      </c>
      <c r="N222" s="128">
        <f t="shared" si="84"/>
        <v>278843.8394790134</v>
      </c>
      <c r="O222" s="21">
        <v>211931.59533984007</v>
      </c>
      <c r="P222" s="22">
        <v>36594.228567330174</v>
      </c>
      <c r="Q222" s="23">
        <v>29219.63086206192</v>
      </c>
      <c r="R222" s="21">
        <v>137681.58998303997</v>
      </c>
      <c r="S222" s="22">
        <v>23773.480142371514</v>
      </c>
      <c r="T222" s="23">
        <v>19038.660548448974</v>
      </c>
      <c r="U222" s="21">
        <v>299359.88794655999</v>
      </c>
      <c r="V222" s="22">
        <v>51690.471851732553</v>
      </c>
      <c r="W222" s="23">
        <v>42495.870496825577</v>
      </c>
      <c r="X222" s="21">
        <v>268569.09935567994</v>
      </c>
      <c r="Y222" s="22">
        <v>46373.826385745298</v>
      </c>
      <c r="Z222" s="23">
        <v>37947.355906241501</v>
      </c>
      <c r="AA222" s="21">
        <v>148343.90404031993</v>
      </c>
      <c r="AB222" s="22">
        <v>25614.541910642063</v>
      </c>
      <c r="AC222" s="23">
        <v>20932.81830798645</v>
      </c>
      <c r="AD222" s="21">
        <v>65971.858142879981</v>
      </c>
      <c r="AE222" s="22">
        <v>11391.360745531085</v>
      </c>
      <c r="AF222" s="23">
        <v>8813.3793501506188</v>
      </c>
      <c r="AG222" s="21">
        <v>110677.07489184001</v>
      </c>
      <c r="AH222" s="22">
        <v>19110.610521574006</v>
      </c>
      <c r="AI222" s="23">
        <v>15166.54043694688</v>
      </c>
      <c r="AJ222" s="21">
        <v>142071.41161584019</v>
      </c>
      <c r="AK222" s="22">
        <v>24531.470643707078</v>
      </c>
      <c r="AL222" s="23">
        <v>19087.841976976393</v>
      </c>
      <c r="AM222" s="21">
        <v>254416.76928576027</v>
      </c>
      <c r="AN222" s="22">
        <v>43930.14355257219</v>
      </c>
      <c r="AO222" s="23">
        <v>34319.552080719892</v>
      </c>
      <c r="AP222" s="174">
        <v>280109.56796639989</v>
      </c>
      <c r="AQ222" s="14">
        <v>48366.519100758334</v>
      </c>
      <c r="AR222" s="15">
        <v>38900.207648346353</v>
      </c>
      <c r="AS222" s="174">
        <v>296287.12995552015</v>
      </c>
      <c r="AT222" s="14">
        <v>51159.898729419649</v>
      </c>
      <c r="AU222" s="15">
        <v>40844.987750255779</v>
      </c>
      <c r="AV222" s="174">
        <v>84580.110000001907</v>
      </c>
      <c r="AW222" s="14">
        <v>14604.447593700326</v>
      </c>
      <c r="AX222" s="15">
        <v>11791.094114053027</v>
      </c>
    </row>
    <row r="223" spans="1:50" x14ac:dyDescent="0.25">
      <c r="A223" s="16">
        <v>216</v>
      </c>
      <c r="B223" s="62" t="s">
        <v>175</v>
      </c>
      <c r="C223" s="161">
        <v>232</v>
      </c>
      <c r="D223" s="90">
        <v>0.35</v>
      </c>
      <c r="E223" s="90" t="s">
        <v>367</v>
      </c>
      <c r="F223" s="73">
        <v>37498</v>
      </c>
      <c r="G223" s="73">
        <v>39569</v>
      </c>
      <c r="H223" s="92" t="s">
        <v>543</v>
      </c>
      <c r="I223" s="69">
        <f t="shared" si="88"/>
        <v>1568327.5886204799</v>
      </c>
      <c r="J223" s="18">
        <f t="shared" si="89"/>
        <v>282032.350261621</v>
      </c>
      <c r="K223" s="19">
        <f t="shared" ref="K223:K286" si="91">J223/I223</f>
        <v>0.17983000000000007</v>
      </c>
      <c r="L223" s="20">
        <f t="shared" si="90"/>
        <v>228738.25225109633</v>
      </c>
      <c r="M223" s="136">
        <v>28203.219999999998</v>
      </c>
      <c r="N223" s="128">
        <f t="shared" si="84"/>
        <v>200535.03225109633</v>
      </c>
      <c r="O223" s="21">
        <v>134152.96820704007</v>
      </c>
      <c r="P223" s="22">
        <v>24124.728272672026</v>
      </c>
      <c r="Q223" s="23">
        <v>19492.318631186845</v>
      </c>
      <c r="R223" s="21">
        <v>88417.505473920071</v>
      </c>
      <c r="S223" s="22">
        <v>15900.12000937505</v>
      </c>
      <c r="T223" s="23">
        <v>12880.32397495943</v>
      </c>
      <c r="U223" s="21">
        <v>183547.92628319995</v>
      </c>
      <c r="V223" s="22">
        <v>33007.423583507887</v>
      </c>
      <c r="W223" s="23">
        <v>27378.943338696005</v>
      </c>
      <c r="X223" s="21">
        <v>170465.05641759987</v>
      </c>
      <c r="Y223" s="22">
        <v>30654.731095577008</v>
      </c>
      <c r="Z223" s="23">
        <v>25314.394489129423</v>
      </c>
      <c r="AA223" s="21">
        <v>85539.144348799891</v>
      </c>
      <c r="AB223" s="22">
        <v>15382.504328244708</v>
      </c>
      <c r="AC223" s="23">
        <v>12681.513775761818</v>
      </c>
      <c r="AD223" s="21">
        <v>35471.084614080013</v>
      </c>
      <c r="AE223" s="22">
        <v>6378.7651461500054</v>
      </c>
      <c r="AF223" s="23">
        <v>4985.7194614451073</v>
      </c>
      <c r="AG223" s="21">
        <v>65367.91725695999</v>
      </c>
      <c r="AH223" s="22">
        <v>11755.112560319109</v>
      </c>
      <c r="AI223" s="23">
        <v>9401.4169989029724</v>
      </c>
      <c r="AJ223" s="21">
        <v>89123.207605120057</v>
      </c>
      <c r="AK223" s="22">
        <v>16027.026423628746</v>
      </c>
      <c r="AL223" s="23">
        <v>12599.976348697804</v>
      </c>
      <c r="AM223" s="21">
        <v>163520.59965376009</v>
      </c>
      <c r="AN223" s="22">
        <v>29405.909435735612</v>
      </c>
      <c r="AO223" s="23">
        <v>23215.715584054284</v>
      </c>
      <c r="AP223" s="174">
        <v>177770.57052416011</v>
      </c>
      <c r="AQ223" s="14">
        <v>31968.48169735969</v>
      </c>
      <c r="AR223" s="15">
        <v>25975.13417667957</v>
      </c>
      <c r="AS223" s="174">
        <v>187277.0885833599</v>
      </c>
      <c r="AT223" s="14">
        <v>33678.038839945679</v>
      </c>
      <c r="AU223" s="15">
        <v>27155.655685751808</v>
      </c>
      <c r="AV223" s="174">
        <v>187674.51965247994</v>
      </c>
      <c r="AW223" s="14">
        <v>33749.508869105506</v>
      </c>
      <c r="AX223" s="15">
        <v>27657.139785831248</v>
      </c>
    </row>
    <row r="224" spans="1:50" x14ac:dyDescent="0.25">
      <c r="A224" s="7">
        <v>217</v>
      </c>
      <c r="B224" s="62" t="s">
        <v>176</v>
      </c>
      <c r="C224" s="161">
        <v>236</v>
      </c>
      <c r="D224" s="90">
        <v>0.315</v>
      </c>
      <c r="E224" s="90" t="s">
        <v>367</v>
      </c>
      <c r="F224" s="73">
        <v>36875</v>
      </c>
      <c r="G224" s="73">
        <v>39569</v>
      </c>
      <c r="H224" s="92" t="s">
        <v>543</v>
      </c>
      <c r="I224" s="69">
        <f t="shared" si="88"/>
        <v>1250000.0095078</v>
      </c>
      <c r="J224" s="18">
        <f t="shared" si="89"/>
        <v>211301.42852805025</v>
      </c>
      <c r="K224" s="19">
        <f t="shared" si="91"/>
        <v>0.16904114153667271</v>
      </c>
      <c r="L224" s="20">
        <f t="shared" si="90"/>
        <v>168902.81681603062</v>
      </c>
      <c r="M224" s="136">
        <v>21130.14</v>
      </c>
      <c r="N224" s="128">
        <f t="shared" si="84"/>
        <v>147772.67681603064</v>
      </c>
      <c r="O224" s="21">
        <v>137240.16388920002</v>
      </c>
      <c r="P224" s="22">
        <v>24679.898672194839</v>
      </c>
      <c r="Q224" s="23">
        <v>19949.20309624631</v>
      </c>
      <c r="R224" s="21">
        <v>83633.57541999995</v>
      </c>
      <c r="S224" s="22">
        <v>15039.825867778602</v>
      </c>
      <c r="T224" s="23">
        <v>12164.902832013777</v>
      </c>
      <c r="U224" s="21">
        <v>219201.56257760013</v>
      </c>
      <c r="V224" s="22">
        <v>39419.016998329796</v>
      </c>
      <c r="W224" s="23">
        <v>32703.998882798656</v>
      </c>
      <c r="X224" s="21">
        <v>170169.80213199978</v>
      </c>
      <c r="Y224" s="22">
        <v>30601.635517397553</v>
      </c>
      <c r="Z224" s="23">
        <v>25261.068934713127</v>
      </c>
      <c r="AA224" s="21">
        <v>83042.010853600004</v>
      </c>
      <c r="AB224" s="22">
        <v>14933.444811802896</v>
      </c>
      <c r="AC224" s="23">
        <v>12312.01983556392</v>
      </c>
      <c r="AD224" s="21">
        <v>30817.875885200017</v>
      </c>
      <c r="AE224" s="22">
        <v>5541.9786204355105</v>
      </c>
      <c r="AF224" s="23">
        <v>4349.4236865643625</v>
      </c>
      <c r="AG224" s="21">
        <v>60054.839761000119</v>
      </c>
      <c r="AH224" s="22">
        <v>10799.661834220629</v>
      </c>
      <c r="AI224" s="23">
        <v>8658.6771005712253</v>
      </c>
      <c r="AJ224" s="21">
        <v>81685.313234000001</v>
      </c>
      <c r="AK224" s="22">
        <v>12324.680060745923</v>
      </c>
      <c r="AL224" s="23">
        <v>9205.4108223560452</v>
      </c>
      <c r="AM224" s="21">
        <v>173971.89089080002</v>
      </c>
      <c r="AN224" s="22">
        <v>26248.878897603896</v>
      </c>
      <c r="AO224" s="23">
        <v>19675.713843683225</v>
      </c>
      <c r="AP224" s="174">
        <v>189250.68486440001</v>
      </c>
      <c r="AQ224" s="14">
        <v>28554.143332340638</v>
      </c>
      <c r="AR224" s="15">
        <v>22127.710197157285</v>
      </c>
      <c r="AS224" s="174">
        <v>20932.290000000037</v>
      </c>
      <c r="AT224" s="14">
        <v>3158.2639152000047</v>
      </c>
      <c r="AU224" s="15">
        <v>2494.6875843626954</v>
      </c>
      <c r="AV224" s="174">
        <v>0</v>
      </c>
      <c r="AW224" s="14">
        <v>0</v>
      </c>
      <c r="AX224" s="15">
        <v>0</v>
      </c>
    </row>
    <row r="225" spans="1:50" x14ac:dyDescent="0.25">
      <c r="A225" s="7">
        <v>218</v>
      </c>
      <c r="B225" s="62" t="s">
        <v>177</v>
      </c>
      <c r="C225" s="161">
        <v>237</v>
      </c>
      <c r="D225" s="90">
        <v>0.15</v>
      </c>
      <c r="E225" s="90" t="s">
        <v>367</v>
      </c>
      <c r="F225" s="73">
        <v>36130</v>
      </c>
      <c r="G225" s="73">
        <v>40483</v>
      </c>
      <c r="H225" s="92" t="s">
        <v>544</v>
      </c>
      <c r="I225" s="69">
        <f t="shared" si="88"/>
        <v>299999.99620000011</v>
      </c>
      <c r="J225" s="18">
        <f t="shared" si="89"/>
        <v>58718.999256226009</v>
      </c>
      <c r="K225" s="19">
        <f t="shared" si="91"/>
        <v>0.19572999999999996</v>
      </c>
      <c r="L225" s="20">
        <f t="shared" si="90"/>
        <v>48639.973265536042</v>
      </c>
      <c r="M225" s="136">
        <v>5871.9000000000005</v>
      </c>
      <c r="N225" s="128">
        <f t="shared" si="84"/>
        <v>42768.073265536041</v>
      </c>
      <c r="O225" s="21">
        <v>29898.702600000001</v>
      </c>
      <c r="P225" s="22">
        <v>5852.0730598980017</v>
      </c>
      <c r="Q225" s="23">
        <v>4832.2496828340036</v>
      </c>
      <c r="R225" s="21">
        <v>18876.171600000016</v>
      </c>
      <c r="S225" s="22">
        <v>3694.6330672679983</v>
      </c>
      <c r="T225" s="23">
        <v>3060.533380446002</v>
      </c>
      <c r="U225" s="21">
        <v>62879.463000000032</v>
      </c>
      <c r="V225" s="22">
        <v>12307.397292989994</v>
      </c>
      <c r="W225" s="23">
        <v>10403.16230487002</v>
      </c>
      <c r="X225" s="21">
        <v>42524.054999999957</v>
      </c>
      <c r="Y225" s="22">
        <v>8323.233285150005</v>
      </c>
      <c r="Z225" s="23">
        <v>6977.079489497999</v>
      </c>
      <c r="AA225" s="21">
        <v>14470.639199999994</v>
      </c>
      <c r="AB225" s="22">
        <v>2832.3382106160007</v>
      </c>
      <c r="AC225" s="23">
        <v>2383.3643427600014</v>
      </c>
      <c r="AD225" s="21">
        <v>4222.4705999999978</v>
      </c>
      <c r="AE225" s="22">
        <v>826.4641705380003</v>
      </c>
      <c r="AF225" s="23">
        <v>657.8200677719999</v>
      </c>
      <c r="AG225" s="21">
        <v>11122.057199999999</v>
      </c>
      <c r="AH225" s="22">
        <v>2176.9202557560006</v>
      </c>
      <c r="AI225" s="23">
        <v>1770.4102553880016</v>
      </c>
      <c r="AJ225" s="21">
        <v>12926.965200000002</v>
      </c>
      <c r="AK225" s="22">
        <v>2530.1948985959998</v>
      </c>
      <c r="AL225" s="23">
        <v>2032.1016809940011</v>
      </c>
      <c r="AM225" s="21">
        <v>48998.344800000013</v>
      </c>
      <c r="AN225" s="22">
        <v>9590.4460277040143</v>
      </c>
      <c r="AO225" s="23">
        <v>7723.2082688820028</v>
      </c>
      <c r="AP225" s="174">
        <v>43087.467000000026</v>
      </c>
      <c r="AQ225" s="14">
        <v>8433.5099159099973</v>
      </c>
      <c r="AR225" s="15">
        <v>6993.2682647460078</v>
      </c>
      <c r="AS225" s="174">
        <v>10993.660000000042</v>
      </c>
      <c r="AT225" s="14">
        <v>2151.7890718000081</v>
      </c>
      <c r="AU225" s="15">
        <v>1806.7755273460079</v>
      </c>
      <c r="AV225" s="174">
        <v>0</v>
      </c>
      <c r="AW225" s="14">
        <v>0</v>
      </c>
      <c r="AX225" s="15">
        <v>0</v>
      </c>
    </row>
    <row r="226" spans="1:50" x14ac:dyDescent="0.25">
      <c r="A226" s="16">
        <v>219</v>
      </c>
      <c r="B226" s="62" t="s">
        <v>178</v>
      </c>
      <c r="C226" s="161">
        <v>363</v>
      </c>
      <c r="D226" s="90">
        <v>4.4999999999999998E-2</v>
      </c>
      <c r="E226" s="90" t="s">
        <v>367</v>
      </c>
      <c r="F226" s="73">
        <v>37428</v>
      </c>
      <c r="G226" s="73">
        <v>40674</v>
      </c>
      <c r="H226" s="92" t="s">
        <v>545</v>
      </c>
      <c r="I226" s="69">
        <f t="shared" si="88"/>
        <v>115000.02050000007</v>
      </c>
      <c r="J226" s="18">
        <f t="shared" si="89"/>
        <v>22673.404041780006</v>
      </c>
      <c r="K226" s="19">
        <f t="shared" si="91"/>
        <v>0.19715999999999992</v>
      </c>
      <c r="L226" s="20">
        <f t="shared" si="90"/>
        <v>18736.487625360005</v>
      </c>
      <c r="M226" s="136">
        <v>2267.34</v>
      </c>
      <c r="N226" s="128">
        <f t="shared" si="84"/>
        <v>16469.147625360005</v>
      </c>
      <c r="O226" s="21">
        <v>15323.963499999994</v>
      </c>
      <c r="P226" s="22">
        <v>3021.2726436599987</v>
      </c>
      <c r="Q226" s="23">
        <v>2488.8022538300002</v>
      </c>
      <c r="R226" s="21">
        <v>6236.7744999999986</v>
      </c>
      <c r="S226" s="22">
        <v>1229.6424604199999</v>
      </c>
      <c r="T226" s="23">
        <v>1021.8375503549996</v>
      </c>
      <c r="U226" s="21">
        <v>21147.229500000001</v>
      </c>
      <c r="V226" s="22">
        <v>4169.38776822</v>
      </c>
      <c r="W226" s="23">
        <v>3521.9067179199947</v>
      </c>
      <c r="X226" s="21">
        <v>20189.831000000009</v>
      </c>
      <c r="Y226" s="22">
        <v>3980.6270799599979</v>
      </c>
      <c r="Z226" s="23">
        <v>3345.6227809999996</v>
      </c>
      <c r="AA226" s="21">
        <v>7691.4224999999997</v>
      </c>
      <c r="AB226" s="22">
        <v>1516.4408601000002</v>
      </c>
      <c r="AC226" s="23">
        <v>1280.5520314200007</v>
      </c>
      <c r="AD226" s="21">
        <v>4066.0184999999992</v>
      </c>
      <c r="AE226" s="22">
        <v>801.65620746000002</v>
      </c>
      <c r="AF226" s="23">
        <v>628.76628549500003</v>
      </c>
      <c r="AG226" s="21">
        <v>3704.7644999999975</v>
      </c>
      <c r="AH226" s="22">
        <v>730.43136882000022</v>
      </c>
      <c r="AI226" s="23">
        <v>591.64061769</v>
      </c>
      <c r="AJ226" s="21">
        <v>7339.6745000000046</v>
      </c>
      <c r="AK226" s="22">
        <v>1447.0902244199981</v>
      </c>
      <c r="AL226" s="23">
        <v>1148.9632017100005</v>
      </c>
      <c r="AM226" s="21">
        <v>16153.921999999991</v>
      </c>
      <c r="AN226" s="22">
        <v>3184.9072615199966</v>
      </c>
      <c r="AO226" s="23">
        <v>2567.1272168449987</v>
      </c>
      <c r="AP226" s="174">
        <v>13146.420000000056</v>
      </c>
      <c r="AQ226" s="14">
        <v>2591.9481672000106</v>
      </c>
      <c r="AR226" s="15">
        <v>2141.2689690950106</v>
      </c>
      <c r="AS226" s="174">
        <v>0</v>
      </c>
      <c r="AT226" s="14">
        <v>0</v>
      </c>
      <c r="AU226" s="15">
        <v>0</v>
      </c>
      <c r="AV226" s="174">
        <v>0</v>
      </c>
      <c r="AW226" s="14">
        <v>0</v>
      </c>
      <c r="AX226" s="15">
        <v>0</v>
      </c>
    </row>
    <row r="227" spans="1:50" x14ac:dyDescent="0.25">
      <c r="A227" s="7">
        <v>220</v>
      </c>
      <c r="B227" s="62" t="s">
        <v>179</v>
      </c>
      <c r="C227" s="161">
        <v>242</v>
      </c>
      <c r="D227" s="90">
        <v>0.05</v>
      </c>
      <c r="E227" s="90" t="s">
        <v>367</v>
      </c>
      <c r="F227" s="73">
        <v>35187</v>
      </c>
      <c r="G227" s="73">
        <v>40672</v>
      </c>
      <c r="H227" s="92" t="s">
        <v>546</v>
      </c>
      <c r="I227" s="69">
        <f t="shared" si="88"/>
        <v>65735.902000000002</v>
      </c>
      <c r="J227" s="18">
        <f t="shared" si="89"/>
        <v>12960.490438320003</v>
      </c>
      <c r="K227" s="19">
        <f t="shared" si="91"/>
        <v>0.19716000000000003</v>
      </c>
      <c r="L227" s="20">
        <f t="shared" si="90"/>
        <v>10735.709574439999</v>
      </c>
      <c r="M227" s="136">
        <v>1296.0700000000002</v>
      </c>
      <c r="N227" s="128">
        <f t="shared" si="84"/>
        <v>9439.6395744399997</v>
      </c>
      <c r="O227" s="21">
        <v>7122.6579999999967</v>
      </c>
      <c r="P227" s="22">
        <v>1404.3032512799998</v>
      </c>
      <c r="Q227" s="23">
        <v>1152.9555983399996</v>
      </c>
      <c r="R227" s="21">
        <v>4713.7720000000008</v>
      </c>
      <c r="S227" s="22">
        <v>929.36728751999942</v>
      </c>
      <c r="T227" s="23">
        <v>769.68667478000043</v>
      </c>
      <c r="U227" s="21">
        <v>12768.671999999986</v>
      </c>
      <c r="V227" s="22">
        <v>2517.4713715200023</v>
      </c>
      <c r="W227" s="23">
        <v>2126.5539498800003</v>
      </c>
      <c r="X227" s="21">
        <v>3659.5459999999994</v>
      </c>
      <c r="Y227" s="22">
        <v>721.51608936000025</v>
      </c>
      <c r="Z227" s="23">
        <v>607.11692807999941</v>
      </c>
      <c r="AA227" s="21">
        <v>2368.9539999999997</v>
      </c>
      <c r="AB227" s="22">
        <v>467.06297064000006</v>
      </c>
      <c r="AC227" s="23">
        <v>392.02067302</v>
      </c>
      <c r="AD227" s="21">
        <v>442.68599999999998</v>
      </c>
      <c r="AE227" s="22">
        <v>87.279971760000009</v>
      </c>
      <c r="AF227" s="23">
        <v>69.526969340000008</v>
      </c>
      <c r="AG227" s="21">
        <v>689.82800000000009</v>
      </c>
      <c r="AH227" s="22">
        <v>136.00648847999997</v>
      </c>
      <c r="AI227" s="23">
        <v>110.90935677999998</v>
      </c>
      <c r="AJ227" s="21">
        <v>0</v>
      </c>
      <c r="AK227" s="22">
        <v>0</v>
      </c>
      <c r="AL227" s="23">
        <v>0</v>
      </c>
      <c r="AM227" s="21">
        <v>5026.1500000000015</v>
      </c>
      <c r="AN227" s="22">
        <v>990.95573400000023</v>
      </c>
      <c r="AO227" s="23">
        <v>786.7370278999997</v>
      </c>
      <c r="AP227" s="174">
        <v>8499.7080000000042</v>
      </c>
      <c r="AQ227" s="14">
        <v>1675.8024292799992</v>
      </c>
      <c r="AR227" s="15">
        <v>1386.244664080001</v>
      </c>
      <c r="AS227" s="174">
        <v>9631.6660000000011</v>
      </c>
      <c r="AT227" s="14">
        <v>1898.9792685600003</v>
      </c>
      <c r="AU227" s="15">
        <v>1562.8034645399987</v>
      </c>
      <c r="AV227" s="174">
        <v>10812.261999999997</v>
      </c>
      <c r="AW227" s="14">
        <v>2131.7455759200006</v>
      </c>
      <c r="AX227" s="15">
        <v>1771.1542677000009</v>
      </c>
    </row>
    <row r="228" spans="1:50" x14ac:dyDescent="0.25">
      <c r="A228" s="7">
        <v>221</v>
      </c>
      <c r="B228" s="62" t="s">
        <v>180</v>
      </c>
      <c r="C228" s="161">
        <v>249</v>
      </c>
      <c r="D228" s="90">
        <v>0.05</v>
      </c>
      <c r="E228" s="90" t="s">
        <v>367</v>
      </c>
      <c r="F228" s="73">
        <v>37603</v>
      </c>
      <c r="G228" s="73">
        <v>39448</v>
      </c>
      <c r="H228" s="92" t="s">
        <v>547</v>
      </c>
      <c r="I228" s="69">
        <f t="shared" si="88"/>
        <v>166203.12719999993</v>
      </c>
      <c r="J228" s="18">
        <f t="shared" si="89"/>
        <v>32441.426533446007</v>
      </c>
      <c r="K228" s="19">
        <f t="shared" si="91"/>
        <v>0.1951914327966148</v>
      </c>
      <c r="L228" s="20">
        <f t="shared" si="90"/>
        <v>26777.792860443002</v>
      </c>
      <c r="M228" s="136">
        <v>3244.16</v>
      </c>
      <c r="N228" s="128">
        <f t="shared" si="84"/>
        <v>23533.632860443002</v>
      </c>
      <c r="O228" s="21">
        <v>14552.316299999995</v>
      </c>
      <c r="P228" s="22">
        <v>2869.1346817080007</v>
      </c>
      <c r="Q228" s="23">
        <v>2355.9612929670011</v>
      </c>
      <c r="R228" s="21">
        <v>12125.271899999996</v>
      </c>
      <c r="S228" s="22">
        <v>2390.6186078040023</v>
      </c>
      <c r="T228" s="23">
        <v>1971.0875682059977</v>
      </c>
      <c r="U228" s="21">
        <v>21031.424099999964</v>
      </c>
      <c r="V228" s="22">
        <v>4146.5555755559999</v>
      </c>
      <c r="W228" s="23">
        <v>3502.9923063210022</v>
      </c>
      <c r="X228" s="21">
        <v>12530.751899999996</v>
      </c>
      <c r="Y228" s="22">
        <v>2470.5630446039982</v>
      </c>
      <c r="Z228" s="23">
        <v>2076.9832364790018</v>
      </c>
      <c r="AA228" s="21">
        <v>10451.137799999995</v>
      </c>
      <c r="AB228" s="22">
        <v>2060.5463286480012</v>
      </c>
      <c r="AC228" s="23">
        <v>1725.4376485889989</v>
      </c>
      <c r="AD228" s="21">
        <v>7711.4847000000054</v>
      </c>
      <c r="AE228" s="22">
        <v>1520.396323452002</v>
      </c>
      <c r="AF228" s="23">
        <v>1217.8792017690009</v>
      </c>
      <c r="AG228" s="21">
        <v>5956.4478000000036</v>
      </c>
      <c r="AH228" s="22">
        <v>1174.3732482480007</v>
      </c>
      <c r="AI228" s="23">
        <v>956.32410154199954</v>
      </c>
      <c r="AJ228" s="21">
        <v>5173.5377999999964</v>
      </c>
      <c r="AK228" s="22">
        <v>1020.0147126480002</v>
      </c>
      <c r="AL228" s="23">
        <v>813.35455676399965</v>
      </c>
      <c r="AM228" s="21">
        <v>10556.830499999989</v>
      </c>
      <c r="AN228" s="22">
        <v>2081.3847013800005</v>
      </c>
      <c r="AO228" s="23">
        <v>1679.87024142</v>
      </c>
      <c r="AP228" s="174">
        <v>20907.118799999989</v>
      </c>
      <c r="AQ228" s="14">
        <v>4122.0475426080011</v>
      </c>
      <c r="AR228" s="15">
        <v>3418.1797448310012</v>
      </c>
      <c r="AS228" s="174">
        <v>21164.319299999985</v>
      </c>
      <c r="AT228" s="14">
        <v>4172.7571931879966</v>
      </c>
      <c r="AU228" s="15">
        <v>3426.6943055459978</v>
      </c>
      <c r="AV228" s="174">
        <v>24042.486300000019</v>
      </c>
      <c r="AW228" s="14">
        <v>4413.0345736020035</v>
      </c>
      <c r="AX228" s="15">
        <v>3633.0286560089976</v>
      </c>
    </row>
    <row r="229" spans="1:50" x14ac:dyDescent="0.25">
      <c r="A229" s="16">
        <v>222</v>
      </c>
      <c r="B229" s="62" t="s">
        <v>181</v>
      </c>
      <c r="C229" s="161">
        <v>28</v>
      </c>
      <c r="D229" s="90">
        <v>0.03</v>
      </c>
      <c r="E229" s="90" t="s">
        <v>367</v>
      </c>
      <c r="F229" s="73">
        <v>37298</v>
      </c>
      <c r="G229" s="73">
        <v>40179</v>
      </c>
      <c r="H229" s="92" t="s">
        <v>548</v>
      </c>
      <c r="I229" s="69">
        <f t="shared" si="88"/>
        <v>21818.674400000004</v>
      </c>
      <c r="J229" s="18">
        <f t="shared" si="89"/>
        <v>4301.7698447039984</v>
      </c>
      <c r="K229" s="19">
        <f t="shared" si="91"/>
        <v>0.19715999999999989</v>
      </c>
      <c r="L229" s="20">
        <f t="shared" si="90"/>
        <v>3539.7173831589998</v>
      </c>
      <c r="M229" s="136">
        <v>430.20000000000005</v>
      </c>
      <c r="N229" s="128">
        <f t="shared" si="84"/>
        <v>3109.517383159</v>
      </c>
      <c r="O229" s="21">
        <v>2965.8607000000015</v>
      </c>
      <c r="P229" s="22">
        <v>584.749095611999</v>
      </c>
      <c r="Q229" s="23">
        <v>476.23775591200013</v>
      </c>
      <c r="R229" s="21">
        <v>2376.0885000000007</v>
      </c>
      <c r="S229" s="22">
        <v>468.46960865999955</v>
      </c>
      <c r="T229" s="23">
        <v>389.25925462299966</v>
      </c>
      <c r="U229" s="21">
        <v>4202.030099999999</v>
      </c>
      <c r="V229" s="22">
        <v>828.47225451599979</v>
      </c>
      <c r="W229" s="23">
        <v>699.35272740900029</v>
      </c>
      <c r="X229" s="21">
        <v>1601.0703999999998</v>
      </c>
      <c r="Y229" s="22">
        <v>315.66704006399976</v>
      </c>
      <c r="Z229" s="23">
        <v>264.751340755</v>
      </c>
      <c r="AA229" s="21">
        <v>1656.5452999999998</v>
      </c>
      <c r="AB229" s="22">
        <v>326.604471348</v>
      </c>
      <c r="AC229" s="23">
        <v>271.46232344200007</v>
      </c>
      <c r="AD229" s="21">
        <v>818.35659999999928</v>
      </c>
      <c r="AE229" s="22">
        <v>161.34718725599987</v>
      </c>
      <c r="AF229" s="23">
        <v>131.51943650199996</v>
      </c>
      <c r="AG229" s="21">
        <v>886.54609999999968</v>
      </c>
      <c r="AH229" s="22">
        <v>174.79142907600007</v>
      </c>
      <c r="AI229" s="23">
        <v>141.419605937</v>
      </c>
      <c r="AJ229" s="21">
        <v>620.73170000000016</v>
      </c>
      <c r="AK229" s="22">
        <v>122.38346197199998</v>
      </c>
      <c r="AL229" s="23">
        <v>95.082706759999965</v>
      </c>
      <c r="AM229" s="21">
        <v>4172.4260000000013</v>
      </c>
      <c r="AN229" s="22">
        <v>822.63551016000076</v>
      </c>
      <c r="AO229" s="23">
        <v>662.19839808399945</v>
      </c>
      <c r="AP229" s="174">
        <v>1458.7614000000005</v>
      </c>
      <c r="AQ229" s="14">
        <v>287.60939762399988</v>
      </c>
      <c r="AR229" s="15">
        <v>234.30346256599992</v>
      </c>
      <c r="AS229" s="174">
        <v>255.97809999999996</v>
      </c>
      <c r="AT229" s="14">
        <v>50.468642195999983</v>
      </c>
      <c r="AU229" s="15">
        <v>42.288250079000015</v>
      </c>
      <c r="AV229" s="174">
        <v>804.27949999999987</v>
      </c>
      <c r="AW229" s="14">
        <v>158.57174622000008</v>
      </c>
      <c r="AX229" s="15">
        <v>131.84212109000003</v>
      </c>
    </row>
    <row r="230" spans="1:50" x14ac:dyDescent="0.25">
      <c r="A230" s="7">
        <v>223</v>
      </c>
      <c r="B230" s="62" t="s">
        <v>182</v>
      </c>
      <c r="C230" s="161">
        <v>252</v>
      </c>
      <c r="D230" s="90">
        <v>0.32</v>
      </c>
      <c r="E230" s="90" t="s">
        <v>367</v>
      </c>
      <c r="F230" s="73">
        <v>37350</v>
      </c>
      <c r="G230" s="73">
        <v>39539</v>
      </c>
      <c r="H230" s="92" t="s">
        <v>549</v>
      </c>
      <c r="I230" s="69">
        <f t="shared" si="88"/>
        <v>964947.26399999973</v>
      </c>
      <c r="J230" s="18">
        <f t="shared" si="89"/>
        <v>172718.7968832</v>
      </c>
      <c r="K230" s="19">
        <f t="shared" si="91"/>
        <v>0.17899299094048735</v>
      </c>
      <c r="L230" s="20">
        <f t="shared" si="90"/>
        <v>139971.99658782</v>
      </c>
      <c r="M230" s="136">
        <v>17271.879999999997</v>
      </c>
      <c r="N230" s="128">
        <f t="shared" si="84"/>
        <v>122700.11658782</v>
      </c>
      <c r="O230" s="21">
        <v>52606.007999999994</v>
      </c>
      <c r="P230" s="22">
        <v>9460.1384186399973</v>
      </c>
      <c r="Q230" s="23">
        <v>7641.3686019600027</v>
      </c>
      <c r="R230" s="21">
        <v>37435.740000000085</v>
      </c>
      <c r="S230" s="22">
        <v>6732.0691242000121</v>
      </c>
      <c r="T230" s="23">
        <v>5438.0443684799993</v>
      </c>
      <c r="U230" s="21">
        <v>147512.00400000019</v>
      </c>
      <c r="V230" s="22">
        <v>26527.083679319967</v>
      </c>
      <c r="W230" s="23">
        <v>22056.824273520022</v>
      </c>
      <c r="X230" s="21">
        <v>93972.51599999996</v>
      </c>
      <c r="Y230" s="22">
        <v>16899.077552280014</v>
      </c>
      <c r="Z230" s="23">
        <v>13956.686598959996</v>
      </c>
      <c r="AA230" s="21">
        <v>37291.475999999995</v>
      </c>
      <c r="AB230" s="22">
        <v>6706.1261290799985</v>
      </c>
      <c r="AC230" s="23">
        <v>5545.1643442799968</v>
      </c>
      <c r="AD230" s="21">
        <v>16362.204</v>
      </c>
      <c r="AE230" s="22">
        <v>2942.4151453199988</v>
      </c>
      <c r="AF230" s="23">
        <v>2281.8802988400021</v>
      </c>
      <c r="AG230" s="21">
        <v>18885.647999999997</v>
      </c>
      <c r="AH230" s="22">
        <v>3396.2060798400034</v>
      </c>
      <c r="AI230" s="23">
        <v>2709.0311342400023</v>
      </c>
      <c r="AJ230" s="21">
        <v>53986.992000000006</v>
      </c>
      <c r="AK230" s="22">
        <v>9630.7395028799947</v>
      </c>
      <c r="AL230" s="23">
        <v>7513.2505204800027</v>
      </c>
      <c r="AM230" s="21">
        <v>122341.35599999987</v>
      </c>
      <c r="AN230" s="22">
        <v>21824.474496840023</v>
      </c>
      <c r="AO230" s="23">
        <v>17177.073500159986</v>
      </c>
      <c r="AP230" s="174">
        <v>115143.31199999992</v>
      </c>
      <c r="AQ230" s="14">
        <v>20540.415427680004</v>
      </c>
      <c r="AR230" s="15">
        <v>16660.85511965998</v>
      </c>
      <c r="AS230" s="174">
        <v>136610.13599999985</v>
      </c>
      <c r="AT230" s="14">
        <v>24369.882161040034</v>
      </c>
      <c r="AU230" s="15">
        <v>19604.239780560016</v>
      </c>
      <c r="AV230" s="174">
        <v>132799.87199999992</v>
      </c>
      <c r="AW230" s="14">
        <v>23690.169166079955</v>
      </c>
      <c r="AX230" s="15">
        <v>19387.578046679995</v>
      </c>
    </row>
    <row r="231" spans="1:50" x14ac:dyDescent="0.25">
      <c r="A231" s="7">
        <v>224</v>
      </c>
      <c r="B231" s="62" t="s">
        <v>183</v>
      </c>
      <c r="C231" s="161">
        <v>257</v>
      </c>
      <c r="D231" s="90">
        <v>0.09</v>
      </c>
      <c r="E231" s="90" t="s">
        <v>367</v>
      </c>
      <c r="F231" s="73">
        <v>36413</v>
      </c>
      <c r="G231" s="73">
        <v>39448</v>
      </c>
      <c r="H231" s="92" t="s">
        <v>550</v>
      </c>
      <c r="I231" s="69">
        <f t="shared" si="88"/>
        <v>450000.00394240004</v>
      </c>
      <c r="J231" s="18">
        <f t="shared" si="89"/>
        <v>86903.937447260134</v>
      </c>
      <c r="K231" s="19">
        <f t="shared" si="91"/>
        <v>0.19311985930200976</v>
      </c>
      <c r="L231" s="20">
        <f t="shared" si="90"/>
        <v>71379.898485270169</v>
      </c>
      <c r="M231" s="136">
        <v>8690.4</v>
      </c>
      <c r="N231" s="128">
        <f t="shared" si="84"/>
        <v>62689.498485270167</v>
      </c>
      <c r="O231" s="21">
        <v>42879.644445599995</v>
      </c>
      <c r="P231" s="22">
        <v>8392.832807337285</v>
      </c>
      <c r="Q231" s="23">
        <v>6891.5603195569229</v>
      </c>
      <c r="R231" s="21">
        <v>32074.888154879965</v>
      </c>
      <c r="S231" s="22">
        <v>6278.0178585546664</v>
      </c>
      <c r="T231" s="23">
        <v>5147.0021808084612</v>
      </c>
      <c r="U231" s="21">
        <v>34316.130632639972</v>
      </c>
      <c r="V231" s="22">
        <v>6716.6962487266255</v>
      </c>
      <c r="W231" s="23">
        <v>5692.6665567978298</v>
      </c>
      <c r="X231" s="21">
        <v>52533.911461920012</v>
      </c>
      <c r="Y231" s="22">
        <v>10282.462490441605</v>
      </c>
      <c r="Z231" s="23">
        <v>8629.4291848851008</v>
      </c>
      <c r="AA231" s="21">
        <v>35653.99873584001</v>
      </c>
      <c r="AB231" s="22">
        <v>6978.5571725659702</v>
      </c>
      <c r="AC231" s="23">
        <v>5845.4867443746307</v>
      </c>
      <c r="AD231" s="21">
        <v>18160.384067999999</v>
      </c>
      <c r="AE231" s="22">
        <v>3554.5319736296401</v>
      </c>
      <c r="AF231" s="23">
        <v>2848.4610463813538</v>
      </c>
      <c r="AG231" s="21">
        <v>39339.775522560034</v>
      </c>
      <c r="AH231" s="22">
        <v>7699.9742630306719</v>
      </c>
      <c r="AI231" s="23">
        <v>6295.3952311768699</v>
      </c>
      <c r="AJ231" s="21">
        <v>27133.683747359988</v>
      </c>
      <c r="AK231" s="22">
        <v>5310.8759198707703</v>
      </c>
      <c r="AL231" s="23">
        <v>4233.4850024569678</v>
      </c>
      <c r="AM231" s="21">
        <v>41898.629913119992</v>
      </c>
      <c r="AN231" s="22">
        <v>8200.81883289498</v>
      </c>
      <c r="AO231" s="23">
        <v>6620.7219398138323</v>
      </c>
      <c r="AP231" s="174">
        <v>45848.735830079997</v>
      </c>
      <c r="AQ231" s="14">
        <v>8973.9730640215676</v>
      </c>
      <c r="AR231" s="15">
        <v>7432.8559297979064</v>
      </c>
      <c r="AS231" s="174">
        <v>52054.861430400073</v>
      </c>
      <c r="AT231" s="14">
        <v>10114.45954738635</v>
      </c>
      <c r="AU231" s="15">
        <v>8287.8195016880418</v>
      </c>
      <c r="AV231" s="174">
        <v>28105.360000000011</v>
      </c>
      <c r="AW231" s="14">
        <v>4400.7372688000005</v>
      </c>
      <c r="AX231" s="15">
        <v>3455.0148475322549</v>
      </c>
    </row>
    <row r="232" spans="1:50" x14ac:dyDescent="0.25">
      <c r="A232" s="16">
        <v>225</v>
      </c>
      <c r="B232" s="62" t="s">
        <v>184</v>
      </c>
      <c r="C232" s="161">
        <v>258</v>
      </c>
      <c r="D232" s="90">
        <v>0.19500000000000001</v>
      </c>
      <c r="E232" s="90" t="s">
        <v>367</v>
      </c>
      <c r="F232" s="73">
        <v>35888</v>
      </c>
      <c r="G232" s="73">
        <v>39965</v>
      </c>
      <c r="H232" s="92" t="s">
        <v>551</v>
      </c>
      <c r="I232" s="69">
        <f t="shared" si="88"/>
        <v>848227.30900000012</v>
      </c>
      <c r="J232" s="18">
        <f t="shared" si="89"/>
        <v>162113.20329608</v>
      </c>
      <c r="K232" s="19">
        <f t="shared" si="91"/>
        <v>0.19111999999999998</v>
      </c>
      <c r="L232" s="20">
        <f t="shared" si="90"/>
        <v>133354.06004052499</v>
      </c>
      <c r="M232" s="136">
        <v>16211.33</v>
      </c>
      <c r="N232" s="128">
        <f t="shared" si="84"/>
        <v>117142.73004052498</v>
      </c>
      <c r="O232" s="21">
        <v>65432.188999999984</v>
      </c>
      <c r="P232" s="22">
        <v>12505.399961680003</v>
      </c>
      <c r="Q232" s="23">
        <v>10223.11356039999</v>
      </c>
      <c r="R232" s="21">
        <v>47128.446999999956</v>
      </c>
      <c r="S232" s="22">
        <v>9007.188790639997</v>
      </c>
      <c r="T232" s="23">
        <v>7402.6114403999927</v>
      </c>
      <c r="U232" s="21">
        <v>90277.010999999969</v>
      </c>
      <c r="V232" s="22">
        <v>17253.742342319991</v>
      </c>
      <c r="W232" s="23">
        <v>14485.833665569986</v>
      </c>
      <c r="X232" s="21">
        <v>104225.18799999998</v>
      </c>
      <c r="Y232" s="22">
        <v>19919.517930559981</v>
      </c>
      <c r="Z232" s="23">
        <v>16647.034867249993</v>
      </c>
      <c r="AA232" s="21">
        <v>63179.454999999994</v>
      </c>
      <c r="AB232" s="22">
        <v>12074.857439600013</v>
      </c>
      <c r="AC232" s="23">
        <v>10058.585566550015</v>
      </c>
      <c r="AD232" s="21">
        <v>29089.558999999957</v>
      </c>
      <c r="AE232" s="22">
        <v>5559.596516080006</v>
      </c>
      <c r="AF232" s="23">
        <v>4390.4038796699988</v>
      </c>
      <c r="AG232" s="21">
        <v>48675.617000000006</v>
      </c>
      <c r="AH232" s="22">
        <v>9302.8839210400056</v>
      </c>
      <c r="AI232" s="23">
        <v>7569.4166939999941</v>
      </c>
      <c r="AJ232" s="21">
        <v>49838.15999999996</v>
      </c>
      <c r="AK232" s="22">
        <v>9525.069139199999</v>
      </c>
      <c r="AL232" s="23">
        <v>7627.7524392500127</v>
      </c>
      <c r="AM232" s="21">
        <v>70071.958999999973</v>
      </c>
      <c r="AN232" s="22">
        <v>13392.152804080008</v>
      </c>
      <c r="AO232" s="23">
        <v>10769.732311139993</v>
      </c>
      <c r="AP232" s="174">
        <v>86561.445000000022</v>
      </c>
      <c r="AQ232" s="14">
        <v>16543.6233684</v>
      </c>
      <c r="AR232" s="15">
        <v>13627.889591055013</v>
      </c>
      <c r="AS232" s="174">
        <v>91876.751000000004</v>
      </c>
      <c r="AT232" s="14">
        <v>17559.484651119994</v>
      </c>
      <c r="AU232" s="15">
        <v>14359.492475249999</v>
      </c>
      <c r="AV232" s="174">
        <v>101871.52800000014</v>
      </c>
      <c r="AW232" s="14">
        <v>19469.686431359994</v>
      </c>
      <c r="AX232" s="15">
        <v>16192.193549989999</v>
      </c>
    </row>
    <row r="233" spans="1:50" x14ac:dyDescent="0.25">
      <c r="A233" s="7">
        <v>226</v>
      </c>
      <c r="B233" s="62" t="s">
        <v>185</v>
      </c>
      <c r="C233" s="161">
        <v>364</v>
      </c>
      <c r="D233" s="90">
        <v>7.0000000000000007E-2</v>
      </c>
      <c r="E233" s="90" t="s">
        <v>367</v>
      </c>
      <c r="F233" s="73">
        <v>36619</v>
      </c>
      <c r="G233" s="73">
        <v>39448</v>
      </c>
      <c r="H233" s="92" t="s">
        <v>552</v>
      </c>
      <c r="I233" s="69">
        <f t="shared" si="88"/>
        <v>188482.59139999989</v>
      </c>
      <c r="J233" s="18">
        <f t="shared" si="89"/>
        <v>37010.764827695995</v>
      </c>
      <c r="K233" s="19">
        <f t="shared" si="91"/>
        <v>0.19636171464319127</v>
      </c>
      <c r="L233" s="20">
        <f t="shared" si="90"/>
        <v>30680.55595605799</v>
      </c>
      <c r="M233" s="136">
        <v>3701.08</v>
      </c>
      <c r="N233" s="128">
        <f t="shared" si="84"/>
        <v>26979.475956057991</v>
      </c>
      <c r="O233" s="21">
        <v>18438.00379999998</v>
      </c>
      <c r="P233" s="22">
        <v>3635.2368292079996</v>
      </c>
      <c r="Q233" s="23">
        <v>2990.2624624360005</v>
      </c>
      <c r="R233" s="21">
        <v>12460.162199999986</v>
      </c>
      <c r="S233" s="22">
        <v>2456.6455793520004</v>
      </c>
      <c r="T233" s="23">
        <v>2042.5579111920001</v>
      </c>
      <c r="U233" s="21">
        <v>27997.435799999992</v>
      </c>
      <c r="V233" s="22">
        <v>5519.974442327999</v>
      </c>
      <c r="W233" s="23">
        <v>4663.9151421019951</v>
      </c>
      <c r="X233" s="21">
        <v>18019.52919999999</v>
      </c>
      <c r="Y233" s="22">
        <v>3552.7303770720009</v>
      </c>
      <c r="Z233" s="23">
        <v>2980.6420639100002</v>
      </c>
      <c r="AA233" s="21">
        <v>10602.598599999996</v>
      </c>
      <c r="AB233" s="22">
        <v>2090.4083399760007</v>
      </c>
      <c r="AC233" s="23">
        <v>1751.9938656259994</v>
      </c>
      <c r="AD233" s="21">
        <v>5402.0923999999995</v>
      </c>
      <c r="AE233" s="22">
        <v>1065.0765375840003</v>
      </c>
      <c r="AF233" s="23">
        <v>845.56805100000031</v>
      </c>
      <c r="AG233" s="21">
        <v>6026.4372000000003</v>
      </c>
      <c r="AH233" s="22">
        <v>1188.1723583519993</v>
      </c>
      <c r="AI233" s="23">
        <v>974.50126005199922</v>
      </c>
      <c r="AJ233" s="21">
        <v>3958.8627999999921</v>
      </c>
      <c r="AK233" s="22">
        <v>780.52938964800046</v>
      </c>
      <c r="AL233" s="23">
        <v>633.21110407200013</v>
      </c>
      <c r="AM233" s="21">
        <v>10862.35499999999</v>
      </c>
      <c r="AN233" s="22">
        <v>2141.6219118000017</v>
      </c>
      <c r="AO233" s="23">
        <v>1732.174881045999</v>
      </c>
      <c r="AP233" s="174">
        <v>23087.525399999959</v>
      </c>
      <c r="AQ233" s="14">
        <v>4551.9365078639912</v>
      </c>
      <c r="AR233" s="15">
        <v>3771.475016067996</v>
      </c>
      <c r="AS233" s="174">
        <v>24995.276200000022</v>
      </c>
      <c r="AT233" s="14">
        <v>4928.0686555920056</v>
      </c>
      <c r="AU233" s="15">
        <v>4051.8544056439991</v>
      </c>
      <c r="AV233" s="174">
        <v>26632.312799999989</v>
      </c>
      <c r="AW233" s="14">
        <v>5100.3638989199981</v>
      </c>
      <c r="AX233" s="15">
        <v>4242.3997929099969</v>
      </c>
    </row>
    <row r="234" spans="1:50" x14ac:dyDescent="0.25">
      <c r="A234" s="7">
        <v>227</v>
      </c>
      <c r="B234" s="62" t="s">
        <v>186</v>
      </c>
      <c r="C234" s="161">
        <v>262</v>
      </c>
      <c r="D234" s="90">
        <v>0.05</v>
      </c>
      <c r="E234" s="90" t="s">
        <v>367</v>
      </c>
      <c r="F234" s="73">
        <v>37613</v>
      </c>
      <c r="G234" s="73">
        <v>39965</v>
      </c>
      <c r="H234" s="92" t="s">
        <v>553</v>
      </c>
      <c r="I234" s="69">
        <f t="shared" si="88"/>
        <v>55133.932199999988</v>
      </c>
      <c r="J234" s="18">
        <f t="shared" si="89"/>
        <v>8102.6662833119981</v>
      </c>
      <c r="K234" s="19">
        <f t="shared" si="91"/>
        <v>0.14696333020324642</v>
      </c>
      <c r="L234" s="20">
        <f t="shared" si="90"/>
        <v>6260.8768753950035</v>
      </c>
      <c r="M234" s="136">
        <v>810.27</v>
      </c>
      <c r="N234" s="128">
        <f t="shared" si="84"/>
        <v>5450.606875395004</v>
      </c>
      <c r="O234" s="21">
        <v>4439.1267000000007</v>
      </c>
      <c r="P234" s="22">
        <v>875.21822017200009</v>
      </c>
      <c r="Q234" s="23">
        <v>721.74863126399975</v>
      </c>
      <c r="R234" s="21">
        <v>1816.6449000000005</v>
      </c>
      <c r="S234" s="22">
        <v>358.16970848400024</v>
      </c>
      <c r="T234" s="23">
        <v>302.32330493399991</v>
      </c>
      <c r="U234" s="21">
        <v>7834.1790000000019</v>
      </c>
      <c r="V234" s="22">
        <v>1544.5867316400002</v>
      </c>
      <c r="W234" s="23">
        <v>1304.1859878690032</v>
      </c>
      <c r="X234" s="21">
        <v>7808.4872999999898</v>
      </c>
      <c r="Y234" s="22">
        <v>1539.5213560679988</v>
      </c>
      <c r="Z234" s="23">
        <v>1295.069657454</v>
      </c>
      <c r="AA234" s="21">
        <v>2923.6289999999976</v>
      </c>
      <c r="AB234" s="22">
        <v>576.42269364000003</v>
      </c>
      <c r="AC234" s="23">
        <v>486.43828311000016</v>
      </c>
      <c r="AD234" s="21">
        <v>1286.0913000000003</v>
      </c>
      <c r="AE234" s="22">
        <v>253.56576070799986</v>
      </c>
      <c r="AF234" s="23">
        <v>196.45531109699996</v>
      </c>
      <c r="AG234" s="21">
        <v>2389.202400000001</v>
      </c>
      <c r="AH234" s="22">
        <v>471.05514518400025</v>
      </c>
      <c r="AI234" s="23">
        <v>387.91420363200007</v>
      </c>
      <c r="AJ234" s="21">
        <v>1018.7498999999999</v>
      </c>
      <c r="AK234" s="22">
        <v>95.008615673999998</v>
      </c>
      <c r="AL234" s="23">
        <v>56.244246464999996</v>
      </c>
      <c r="AM234" s="21">
        <v>3602.4855000000025</v>
      </c>
      <c r="AN234" s="22">
        <v>335.96779772999997</v>
      </c>
      <c r="AO234" s="23">
        <v>198.88512933300009</v>
      </c>
      <c r="AP234" s="174">
        <v>6896.8172999999988</v>
      </c>
      <c r="AQ234" s="14">
        <v>643.19718139800034</v>
      </c>
      <c r="AR234" s="15">
        <v>409.11737630400012</v>
      </c>
      <c r="AS234" s="174">
        <v>7355.1015000000016</v>
      </c>
      <c r="AT234" s="14">
        <v>685.93676588999995</v>
      </c>
      <c r="AU234" s="15">
        <v>428.86152112800011</v>
      </c>
      <c r="AV234" s="174">
        <v>7763.4173999999994</v>
      </c>
      <c r="AW234" s="14">
        <v>724.01630672399915</v>
      </c>
      <c r="AX234" s="15">
        <v>473.63322280499966</v>
      </c>
    </row>
    <row r="235" spans="1:50" x14ac:dyDescent="0.25">
      <c r="A235" s="16">
        <v>228</v>
      </c>
      <c r="B235" s="62" t="s">
        <v>663</v>
      </c>
      <c r="C235" s="161">
        <v>365</v>
      </c>
      <c r="D235" s="90">
        <v>0.02</v>
      </c>
      <c r="E235" s="90" t="s">
        <v>367</v>
      </c>
      <c r="F235" s="73">
        <v>40982</v>
      </c>
      <c r="G235" s="73">
        <v>40982</v>
      </c>
      <c r="H235" s="92" t="s">
        <v>554</v>
      </c>
      <c r="I235" s="69">
        <f t="shared" si="88"/>
        <v>14222.189499999995</v>
      </c>
      <c r="J235" s="18">
        <f t="shared" si="89"/>
        <v>2804.0468818200002</v>
      </c>
      <c r="K235" s="19">
        <f t="shared" si="91"/>
        <v>0.19716000000000009</v>
      </c>
      <c r="L235" s="20">
        <f t="shared" si="90"/>
        <v>2314.8084429739997</v>
      </c>
      <c r="M235" s="136">
        <v>280.40999999999997</v>
      </c>
      <c r="N235" s="128">
        <f t="shared" si="84"/>
        <v>2034.3984429739999</v>
      </c>
      <c r="O235" s="21">
        <v>1134.7525000000003</v>
      </c>
      <c r="P235" s="22">
        <v>223.72780289999992</v>
      </c>
      <c r="Q235" s="23">
        <v>182.0490881799999</v>
      </c>
      <c r="R235" s="21">
        <v>991.84159999999997</v>
      </c>
      <c r="S235" s="22">
        <v>195.55148985600005</v>
      </c>
      <c r="T235" s="23">
        <v>161.20345966999997</v>
      </c>
      <c r="U235" s="21">
        <v>1563.7315999999996</v>
      </c>
      <c r="V235" s="22">
        <v>308.30532225600001</v>
      </c>
      <c r="W235" s="23">
        <v>259.71470159299997</v>
      </c>
      <c r="X235" s="21">
        <v>791.61120000000005</v>
      </c>
      <c r="Y235" s="22">
        <v>156.07406419200001</v>
      </c>
      <c r="Z235" s="23">
        <v>130.39461180600003</v>
      </c>
      <c r="AA235" s="21">
        <v>438.26189999999991</v>
      </c>
      <c r="AB235" s="22">
        <v>86.40771620400001</v>
      </c>
      <c r="AC235" s="23">
        <v>73.178322221000016</v>
      </c>
      <c r="AD235" s="21">
        <v>360.34319999999985</v>
      </c>
      <c r="AE235" s="22">
        <v>71.045265312000012</v>
      </c>
      <c r="AF235" s="23">
        <v>54.09873643200001</v>
      </c>
      <c r="AG235" s="21">
        <v>434.0809000000001</v>
      </c>
      <c r="AH235" s="22">
        <v>85.583390243999986</v>
      </c>
      <c r="AI235" s="23">
        <v>68.358822628000013</v>
      </c>
      <c r="AJ235" s="21">
        <v>197.20620000000002</v>
      </c>
      <c r="AK235" s="22">
        <v>38.881174392000005</v>
      </c>
      <c r="AL235" s="23">
        <v>31.326093859000007</v>
      </c>
      <c r="AM235" s="21">
        <v>1180.1562999999996</v>
      </c>
      <c r="AN235" s="22">
        <v>232.679616108</v>
      </c>
      <c r="AO235" s="23">
        <v>186.98539030900014</v>
      </c>
      <c r="AP235" s="174">
        <v>2069.9674999999988</v>
      </c>
      <c r="AQ235" s="14">
        <v>408.11479230000032</v>
      </c>
      <c r="AR235" s="15">
        <v>338.75569920899972</v>
      </c>
      <c r="AS235" s="174">
        <v>1916.3628000000008</v>
      </c>
      <c r="AT235" s="14">
        <v>377.8300896479999</v>
      </c>
      <c r="AU235" s="15">
        <v>310.87098362700004</v>
      </c>
      <c r="AV235" s="174">
        <v>3143.873799999998</v>
      </c>
      <c r="AW235" s="14">
        <v>619.84615840799961</v>
      </c>
      <c r="AX235" s="15">
        <v>517.87253343999998</v>
      </c>
    </row>
    <row r="236" spans="1:50" x14ac:dyDescent="0.25">
      <c r="A236" s="7">
        <v>229</v>
      </c>
      <c r="B236" s="62" t="s">
        <v>187</v>
      </c>
      <c r="C236" s="161">
        <v>264</v>
      </c>
      <c r="D236" s="90">
        <v>0.03</v>
      </c>
      <c r="E236" s="90" t="s">
        <v>367</v>
      </c>
      <c r="F236" s="73">
        <v>36105</v>
      </c>
      <c r="G236" s="73">
        <v>39934</v>
      </c>
      <c r="H236" s="92" t="s">
        <v>555</v>
      </c>
      <c r="I236" s="69">
        <f t="shared" si="88"/>
        <v>68417.733299999978</v>
      </c>
      <c r="J236" s="18">
        <f t="shared" si="89"/>
        <v>13489.240297428003</v>
      </c>
      <c r="K236" s="19">
        <f t="shared" si="91"/>
        <v>0.19716000000000011</v>
      </c>
      <c r="L236" s="20">
        <f t="shared" si="90"/>
        <v>11166.985364968496</v>
      </c>
      <c r="M236" s="136">
        <v>1348.93</v>
      </c>
      <c r="N236" s="128">
        <f t="shared" si="84"/>
        <v>9818.0553649684953</v>
      </c>
      <c r="O236" s="21">
        <v>4031.5353999999998</v>
      </c>
      <c r="P236" s="22">
        <v>794.85751946399967</v>
      </c>
      <c r="Q236" s="23">
        <v>651.71214144099997</v>
      </c>
      <c r="R236" s="21">
        <v>3090.282799999999</v>
      </c>
      <c r="S236" s="22">
        <v>609.28015684800062</v>
      </c>
      <c r="T236" s="23">
        <v>501.09647413299979</v>
      </c>
      <c r="U236" s="21">
        <v>8853.5494999999901</v>
      </c>
      <c r="V236" s="22">
        <v>1745.5658194200005</v>
      </c>
      <c r="W236" s="23">
        <v>1475.8931439889993</v>
      </c>
      <c r="X236" s="21">
        <v>7877.7695999999987</v>
      </c>
      <c r="Y236" s="22">
        <v>1553.1810543360002</v>
      </c>
      <c r="Z236" s="23">
        <v>1304.4213125629992</v>
      </c>
      <c r="AA236" s="21">
        <v>5105.7232999999997</v>
      </c>
      <c r="AB236" s="22">
        <v>1006.6444058280008</v>
      </c>
      <c r="AC236" s="23">
        <v>845.61138325199988</v>
      </c>
      <c r="AD236" s="21">
        <v>3027.5607000000023</v>
      </c>
      <c r="AE236" s="22">
        <v>596.91386761200022</v>
      </c>
      <c r="AF236" s="23">
        <v>475.65999836499986</v>
      </c>
      <c r="AG236" s="21">
        <v>3564.0223999999976</v>
      </c>
      <c r="AH236" s="22">
        <v>702.68265638399964</v>
      </c>
      <c r="AI236" s="23">
        <v>576.85808922000012</v>
      </c>
      <c r="AJ236" s="21">
        <v>2609.7813999999994</v>
      </c>
      <c r="AK236" s="22">
        <v>514.5445008239999</v>
      </c>
      <c r="AL236" s="23">
        <v>413.29020105100005</v>
      </c>
      <c r="AM236" s="21">
        <v>5778.2016999999996</v>
      </c>
      <c r="AN236" s="22">
        <v>1139.2302471719997</v>
      </c>
      <c r="AO236" s="23">
        <v>921.59310349500004</v>
      </c>
      <c r="AP236" s="174">
        <v>7132.5541000000039</v>
      </c>
      <c r="AQ236" s="14">
        <v>1406.2543663560002</v>
      </c>
      <c r="AR236" s="15">
        <v>1163.2928452655001</v>
      </c>
      <c r="AS236" s="174">
        <v>8313.7116999999962</v>
      </c>
      <c r="AT236" s="14">
        <v>1639.1313987719998</v>
      </c>
      <c r="AU236" s="15">
        <v>1349.0437472969986</v>
      </c>
      <c r="AV236" s="174">
        <v>9033.0406999999977</v>
      </c>
      <c r="AW236" s="14">
        <v>1780.9543044120016</v>
      </c>
      <c r="AX236" s="15">
        <v>1488.5129248969979</v>
      </c>
    </row>
    <row r="237" spans="1:50" x14ac:dyDescent="0.25">
      <c r="A237" s="7">
        <v>230</v>
      </c>
      <c r="B237" s="62" t="s">
        <v>188</v>
      </c>
      <c r="C237" s="161">
        <v>265</v>
      </c>
      <c r="D237" s="90">
        <v>1.2</v>
      </c>
      <c r="E237" s="90" t="s">
        <v>367</v>
      </c>
      <c r="F237" s="73">
        <v>37621</v>
      </c>
      <c r="G237" s="73">
        <v>39600</v>
      </c>
      <c r="H237" s="92" t="s">
        <v>556</v>
      </c>
      <c r="I237" s="69">
        <f t="shared" si="88"/>
        <v>5292740.6016320018</v>
      </c>
      <c r="J237" s="18">
        <f t="shared" si="89"/>
        <v>870372.87847297871</v>
      </c>
      <c r="K237" s="19">
        <f t="shared" si="91"/>
        <v>0.1644465398898638</v>
      </c>
      <c r="L237" s="20">
        <f t="shared" si="90"/>
        <v>690030.76297235384</v>
      </c>
      <c r="M237" s="136">
        <v>87037.3</v>
      </c>
      <c r="N237" s="128">
        <f t="shared" si="84"/>
        <v>602993.46297235379</v>
      </c>
      <c r="O237" s="21">
        <v>661613.66713600012</v>
      </c>
      <c r="P237" s="22">
        <v>108881.76120057161</v>
      </c>
      <c r="Q237" s="23">
        <v>85475.025431368878</v>
      </c>
      <c r="R237" s="21">
        <v>747344.69766400009</v>
      </c>
      <c r="S237" s="22">
        <v>122990.51689456448</v>
      </c>
      <c r="T237" s="23">
        <v>96150.223203447647</v>
      </c>
      <c r="U237" s="21">
        <v>823409.44308800029</v>
      </c>
      <c r="V237" s="22">
        <v>135508.49204899237</v>
      </c>
      <c r="W237" s="23">
        <v>110461.23391021841</v>
      </c>
      <c r="X237" s="21">
        <v>885784.82203200029</v>
      </c>
      <c r="Y237" s="22">
        <v>145773.60816180633</v>
      </c>
      <c r="Z237" s="23">
        <v>117942.03325512301</v>
      </c>
      <c r="AA237" s="21">
        <v>894451.35232000123</v>
      </c>
      <c r="AB237" s="22">
        <v>147199.85905130242</v>
      </c>
      <c r="AC237" s="23">
        <v>118132.80260680405</v>
      </c>
      <c r="AD237" s="21">
        <v>553811.41497599985</v>
      </c>
      <c r="AE237" s="22">
        <v>91140.744562600288</v>
      </c>
      <c r="AF237" s="23">
        <v>69293.867229949974</v>
      </c>
      <c r="AG237" s="21">
        <v>722310.44441600062</v>
      </c>
      <c r="AH237" s="22">
        <v>118870.6298375411</v>
      </c>
      <c r="AI237" s="23">
        <v>92728.262419641862</v>
      </c>
      <c r="AJ237" s="21">
        <v>4014.7599999999998</v>
      </c>
      <c r="AK237" s="22">
        <v>7.2667155999999986</v>
      </c>
      <c r="AL237" s="23">
        <v>-152.68508420000001</v>
      </c>
      <c r="AM237" s="21">
        <v>0</v>
      </c>
      <c r="AN237" s="22">
        <v>0</v>
      </c>
      <c r="AO237" s="23">
        <v>0</v>
      </c>
      <c r="AP237" s="174">
        <v>0</v>
      </c>
      <c r="AQ237" s="14">
        <v>0</v>
      </c>
      <c r="AR237" s="15">
        <v>0</v>
      </c>
      <c r="AS237" s="174">
        <v>0</v>
      </c>
      <c r="AT237" s="14">
        <v>0</v>
      </c>
      <c r="AU237" s="15">
        <v>0</v>
      </c>
      <c r="AV237" s="174">
        <v>0</v>
      </c>
      <c r="AW237" s="14">
        <v>0</v>
      </c>
      <c r="AX237" s="15">
        <v>0</v>
      </c>
    </row>
    <row r="238" spans="1:50" x14ac:dyDescent="0.25">
      <c r="A238" s="16">
        <v>231</v>
      </c>
      <c r="B238" s="62" t="s">
        <v>189</v>
      </c>
      <c r="C238" s="161">
        <v>366</v>
      </c>
      <c r="D238" s="90">
        <v>1.72E-2</v>
      </c>
      <c r="E238" s="90" t="s">
        <v>367</v>
      </c>
      <c r="F238" s="73">
        <v>36686</v>
      </c>
      <c r="G238" s="73">
        <v>39995</v>
      </c>
      <c r="H238" s="92" t="s">
        <v>557</v>
      </c>
      <c r="I238" s="69">
        <f t="shared" si="88"/>
        <v>73999.999599999908</v>
      </c>
      <c r="J238" s="18">
        <f t="shared" si="89"/>
        <v>14589.839921135983</v>
      </c>
      <c r="K238" s="19">
        <f t="shared" si="91"/>
        <v>0.19716</v>
      </c>
      <c r="L238" s="20">
        <f t="shared" si="90"/>
        <v>11979.108468823482</v>
      </c>
      <c r="M238" s="136">
        <v>1458.9899999999998</v>
      </c>
      <c r="N238" s="128">
        <f t="shared" si="84"/>
        <v>10520.118468823483</v>
      </c>
      <c r="O238" s="21">
        <v>5653.487200000005</v>
      </c>
      <c r="P238" s="22">
        <v>1114.6415363520005</v>
      </c>
      <c r="Q238" s="23">
        <v>909.22256346000017</v>
      </c>
      <c r="R238" s="21">
        <v>4741.3835999999956</v>
      </c>
      <c r="S238" s="22">
        <v>934.81119057599994</v>
      </c>
      <c r="T238" s="23">
        <v>763.95404676300063</v>
      </c>
      <c r="U238" s="21">
        <v>9566.0205000000115</v>
      </c>
      <c r="V238" s="22">
        <v>1886.0366017799995</v>
      </c>
      <c r="W238" s="23">
        <v>1598.1451870689982</v>
      </c>
      <c r="X238" s="21">
        <v>6152.4006000000008</v>
      </c>
      <c r="Y238" s="22">
        <v>1213.007302296</v>
      </c>
      <c r="Z238" s="23">
        <v>1009.6430883649997</v>
      </c>
      <c r="AA238" s="21">
        <v>4855.3120000000035</v>
      </c>
      <c r="AB238" s="22">
        <v>957.27331392000031</v>
      </c>
      <c r="AC238" s="23">
        <v>792.16551086900051</v>
      </c>
      <c r="AD238" s="21">
        <v>3343.4030000000002</v>
      </c>
      <c r="AE238" s="22">
        <v>659.18533548000028</v>
      </c>
      <c r="AF238" s="23">
        <v>506.49872295800009</v>
      </c>
      <c r="AG238" s="21">
        <v>4685.9870999999994</v>
      </c>
      <c r="AH238" s="22">
        <v>923.88921663600138</v>
      </c>
      <c r="AI238" s="23">
        <v>742.71552237299954</v>
      </c>
      <c r="AJ238" s="21">
        <v>6495.5588999999991</v>
      </c>
      <c r="AK238" s="22">
        <v>1280.6643927239998</v>
      </c>
      <c r="AL238" s="23">
        <v>1026.6490279340007</v>
      </c>
      <c r="AM238" s="21">
        <v>7979.6126000000095</v>
      </c>
      <c r="AN238" s="22">
        <v>1573.2604202159998</v>
      </c>
      <c r="AO238" s="23">
        <v>1276.7877971979992</v>
      </c>
      <c r="AP238" s="174">
        <v>7440.9890999999961</v>
      </c>
      <c r="AQ238" s="14">
        <v>1467.0654109559994</v>
      </c>
      <c r="AR238" s="15">
        <v>1211.2693160025001</v>
      </c>
      <c r="AS238" s="174">
        <v>8349.4349999999995</v>
      </c>
      <c r="AT238" s="14">
        <v>1646.1746046000017</v>
      </c>
      <c r="AU238" s="15">
        <v>1363.0781117219994</v>
      </c>
      <c r="AV238" s="174">
        <v>4736.4099999998916</v>
      </c>
      <c r="AW238" s="14">
        <v>933.83059559997855</v>
      </c>
      <c r="AX238" s="15">
        <v>778.97957410998174</v>
      </c>
    </row>
    <row r="239" spans="1:50" x14ac:dyDescent="0.25">
      <c r="A239" s="7">
        <v>232</v>
      </c>
      <c r="B239" s="62" t="s">
        <v>190</v>
      </c>
      <c r="C239" s="161">
        <v>269</v>
      </c>
      <c r="D239" s="90">
        <v>0.115</v>
      </c>
      <c r="E239" s="90" t="s">
        <v>367</v>
      </c>
      <c r="F239" s="73">
        <v>36168</v>
      </c>
      <c r="G239" s="73">
        <v>39995</v>
      </c>
      <c r="H239" s="92" t="s">
        <v>558</v>
      </c>
      <c r="I239" s="69">
        <f t="shared" si="88"/>
        <v>310000.0055999998</v>
      </c>
      <c r="J239" s="18">
        <f t="shared" si="89"/>
        <v>60676.301096087991</v>
      </c>
      <c r="K239" s="19">
        <f t="shared" si="91"/>
        <v>0.1957300000000001</v>
      </c>
      <c r="L239" s="20">
        <f t="shared" si="90"/>
        <v>50197.478530172993</v>
      </c>
      <c r="M239" s="136">
        <v>6067.6500000000005</v>
      </c>
      <c r="N239" s="128">
        <f t="shared" si="84"/>
        <v>44129.828530172992</v>
      </c>
      <c r="O239" s="21">
        <v>49275.911400000019</v>
      </c>
      <c r="P239" s="22">
        <v>9644.7741383220109</v>
      </c>
      <c r="Q239" s="23">
        <v>7910.6715776820047</v>
      </c>
      <c r="R239" s="21">
        <v>31326.58499999997</v>
      </c>
      <c r="S239" s="22">
        <v>6131.5524820500032</v>
      </c>
      <c r="T239" s="23">
        <v>5068.8317863380007</v>
      </c>
      <c r="U239" s="21">
        <v>58680.594599999997</v>
      </c>
      <c r="V239" s="22">
        <v>11485.552781057997</v>
      </c>
      <c r="W239" s="23">
        <v>9685.5444029219871</v>
      </c>
      <c r="X239" s="21">
        <v>20725.778399999981</v>
      </c>
      <c r="Y239" s="22">
        <v>4056.6566062319989</v>
      </c>
      <c r="Z239" s="23">
        <v>3403.0219774200009</v>
      </c>
      <c r="AA239" s="21">
        <v>12756.714600000007</v>
      </c>
      <c r="AB239" s="22">
        <v>2496.871748657999</v>
      </c>
      <c r="AC239" s="23">
        <v>2106.8013850799998</v>
      </c>
      <c r="AD239" s="21">
        <v>1622.7420000000002</v>
      </c>
      <c r="AE239" s="22">
        <v>317.61929165999999</v>
      </c>
      <c r="AF239" s="23">
        <v>245.99203388399994</v>
      </c>
      <c r="AG239" s="21">
        <v>1698.8681999999999</v>
      </c>
      <c r="AH239" s="22">
        <v>332.51947278599994</v>
      </c>
      <c r="AI239" s="23">
        <v>275.98359511799993</v>
      </c>
      <c r="AJ239" s="21">
        <v>312.21659999999997</v>
      </c>
      <c r="AK239" s="22">
        <v>61.110155118000002</v>
      </c>
      <c r="AL239" s="23">
        <v>46.798928843999995</v>
      </c>
      <c r="AM239" s="21">
        <v>20685.434399999998</v>
      </c>
      <c r="AN239" s="22">
        <v>4048.7600751119976</v>
      </c>
      <c r="AO239" s="23">
        <v>3260.966565323999</v>
      </c>
      <c r="AP239" s="174">
        <v>48617.518199999977</v>
      </c>
      <c r="AQ239" s="14">
        <v>9515.9068372860056</v>
      </c>
      <c r="AR239" s="15">
        <v>7886.0932910730007</v>
      </c>
      <c r="AS239" s="174">
        <v>60636.232199999933</v>
      </c>
      <c r="AT239" s="14">
        <v>11868.329728505991</v>
      </c>
      <c r="AU239" s="15">
        <v>9727.2257815140219</v>
      </c>
      <c r="AV239" s="174">
        <v>3661.4099999999148</v>
      </c>
      <c r="AW239" s="14">
        <v>716.64777929998331</v>
      </c>
      <c r="AX239" s="15">
        <v>579.54720497398603</v>
      </c>
    </row>
    <row r="240" spans="1:50" x14ac:dyDescent="0.25">
      <c r="A240" s="7">
        <v>233</v>
      </c>
      <c r="B240" s="62" t="s">
        <v>191</v>
      </c>
      <c r="C240" s="161">
        <v>270</v>
      </c>
      <c r="D240" s="90">
        <v>0.10299999999999999</v>
      </c>
      <c r="E240" s="90" t="s">
        <v>367</v>
      </c>
      <c r="F240" s="73">
        <v>37606</v>
      </c>
      <c r="G240" s="73">
        <v>39479</v>
      </c>
      <c r="H240" s="92" t="s">
        <v>559</v>
      </c>
      <c r="I240" s="69">
        <f t="shared" si="88"/>
        <v>400000.00600000005</v>
      </c>
      <c r="J240" s="18">
        <f t="shared" si="89"/>
        <v>78292.001174379999</v>
      </c>
      <c r="K240" s="19">
        <f t="shared" si="91"/>
        <v>0.19572999999999996</v>
      </c>
      <c r="L240" s="20">
        <f t="shared" si="90"/>
        <v>64793.621670889996</v>
      </c>
      <c r="M240" s="136">
        <v>7829.2000000000007</v>
      </c>
      <c r="N240" s="128">
        <f t="shared" si="84"/>
        <v>56964.421670889991</v>
      </c>
      <c r="O240" s="21">
        <v>36303.451999999983</v>
      </c>
      <c r="P240" s="22">
        <v>7105.6746599600001</v>
      </c>
      <c r="Q240" s="23">
        <v>5852.5462832800022</v>
      </c>
      <c r="R240" s="21">
        <v>27850.685999999976</v>
      </c>
      <c r="S240" s="22">
        <v>5451.2147707799995</v>
      </c>
      <c r="T240" s="23">
        <v>4497.9044244199958</v>
      </c>
      <c r="U240" s="21">
        <v>61349.373999999974</v>
      </c>
      <c r="V240" s="22">
        <v>12007.912973019991</v>
      </c>
      <c r="W240" s="23">
        <v>10144.048307100007</v>
      </c>
      <c r="X240" s="21">
        <v>39806.902000000002</v>
      </c>
      <c r="Y240" s="22">
        <v>7791.4049284599978</v>
      </c>
      <c r="Z240" s="23">
        <v>6525.3233636999994</v>
      </c>
      <c r="AA240" s="21">
        <v>18059.115999999998</v>
      </c>
      <c r="AB240" s="22">
        <v>3534.7107746799979</v>
      </c>
      <c r="AC240" s="23">
        <v>2964.7665767599979</v>
      </c>
      <c r="AD240" s="21">
        <v>8017.7139999999945</v>
      </c>
      <c r="AE240" s="22">
        <v>1569.3071612200008</v>
      </c>
      <c r="AF240" s="23">
        <v>1252.0891111800001</v>
      </c>
      <c r="AG240" s="21">
        <v>15028.143999999995</v>
      </c>
      <c r="AH240" s="22">
        <v>2941.4586251200021</v>
      </c>
      <c r="AI240" s="23">
        <v>2423.2384677199998</v>
      </c>
      <c r="AJ240" s="21">
        <v>12389.498000000014</v>
      </c>
      <c r="AK240" s="22">
        <v>2424.9964435399966</v>
      </c>
      <c r="AL240" s="23">
        <v>1980.5956387799984</v>
      </c>
      <c r="AM240" s="21">
        <v>32952.09600000002</v>
      </c>
      <c r="AN240" s="22">
        <v>6449.7137500800036</v>
      </c>
      <c r="AO240" s="23">
        <v>5204.4000740600004</v>
      </c>
      <c r="AP240" s="174">
        <v>56519.394000000073</v>
      </c>
      <c r="AQ240" s="14">
        <v>11062.540987620014</v>
      </c>
      <c r="AR240" s="15">
        <v>9152.3834977099959</v>
      </c>
      <c r="AS240" s="174">
        <v>60081.1</v>
      </c>
      <c r="AT240" s="14">
        <v>11759.673703000004</v>
      </c>
      <c r="AU240" s="15">
        <v>9659.8784620999977</v>
      </c>
      <c r="AV240" s="174">
        <v>31642.530000000006</v>
      </c>
      <c r="AW240" s="14">
        <v>6193.3923969000089</v>
      </c>
      <c r="AX240" s="15">
        <v>5136.4474640799972</v>
      </c>
    </row>
    <row r="241" spans="1:50" x14ac:dyDescent="0.25">
      <c r="A241" s="16">
        <v>234</v>
      </c>
      <c r="B241" s="62" t="s">
        <v>192</v>
      </c>
      <c r="C241" s="161">
        <v>271</v>
      </c>
      <c r="D241" s="90">
        <v>0.09</v>
      </c>
      <c r="E241" s="90" t="s">
        <v>367</v>
      </c>
      <c r="F241" s="73">
        <v>37372</v>
      </c>
      <c r="G241" s="73">
        <v>39965</v>
      </c>
      <c r="H241" s="92" t="s">
        <v>560</v>
      </c>
      <c r="I241" s="69">
        <f t="shared" si="88"/>
        <v>220000.00040890029</v>
      </c>
      <c r="J241" s="18">
        <f t="shared" si="89"/>
        <v>43060.600080034019</v>
      </c>
      <c r="K241" s="19">
        <f t="shared" si="91"/>
        <v>0.19572999999999985</v>
      </c>
      <c r="L241" s="20">
        <f t="shared" si="90"/>
        <v>35488.438832271582</v>
      </c>
      <c r="M241" s="136">
        <v>4306.0600000000004</v>
      </c>
      <c r="N241" s="128">
        <f t="shared" si="84"/>
        <v>31182.378832271581</v>
      </c>
      <c r="O241" s="21">
        <v>23375.092546799991</v>
      </c>
      <c r="P241" s="22">
        <v>4575.2068641851656</v>
      </c>
      <c r="Q241" s="23">
        <v>3765.7024747067262</v>
      </c>
      <c r="R241" s="21">
        <v>11606.505562800001</v>
      </c>
      <c r="S241" s="22">
        <v>2271.741333806845</v>
      </c>
      <c r="T241" s="23">
        <v>1857.093092953219</v>
      </c>
      <c r="U241" s="21">
        <v>31976.60254830003</v>
      </c>
      <c r="V241" s="22">
        <v>6258.7804167787581</v>
      </c>
      <c r="W241" s="23">
        <v>5289.8458393717046</v>
      </c>
      <c r="X241" s="21">
        <v>27456.673172400009</v>
      </c>
      <c r="Y241" s="22">
        <v>5374.0946400338544</v>
      </c>
      <c r="Z241" s="23">
        <v>4516.6372046579527</v>
      </c>
      <c r="AA241" s="21">
        <v>18730.413291600005</v>
      </c>
      <c r="AB241" s="22">
        <v>3666.1037935648687</v>
      </c>
      <c r="AC241" s="23">
        <v>3071.8803190036137</v>
      </c>
      <c r="AD241" s="21">
        <v>11195.086288500013</v>
      </c>
      <c r="AE241" s="22">
        <v>2191.2142392481046</v>
      </c>
      <c r="AF241" s="23">
        <v>1776.1559373961652</v>
      </c>
      <c r="AG241" s="21">
        <v>14935.6369017</v>
      </c>
      <c r="AH241" s="22">
        <v>2923.3522107697399</v>
      </c>
      <c r="AI241" s="23">
        <v>2380.3443007568108</v>
      </c>
      <c r="AJ241" s="21">
        <v>16856.03718449999</v>
      </c>
      <c r="AK241" s="22">
        <v>3299.2321581221845</v>
      </c>
      <c r="AL241" s="23">
        <v>2644.1424147471566</v>
      </c>
      <c r="AM241" s="21">
        <v>43212.882912300025</v>
      </c>
      <c r="AN241" s="22">
        <v>8458.0575724244645</v>
      </c>
      <c r="AO241" s="23">
        <v>6824.1644690681997</v>
      </c>
      <c r="AP241" s="174">
        <v>20655.0700000002</v>
      </c>
      <c r="AQ241" s="14">
        <v>4042.8168511000431</v>
      </c>
      <c r="AR241" s="15">
        <v>3362.4727796100374</v>
      </c>
      <c r="AS241" s="174">
        <v>0</v>
      </c>
      <c r="AT241" s="14">
        <v>0</v>
      </c>
      <c r="AU241" s="15">
        <v>0</v>
      </c>
      <c r="AV241" s="174">
        <v>0</v>
      </c>
      <c r="AW241" s="14">
        <v>0</v>
      </c>
      <c r="AX241" s="15">
        <v>0</v>
      </c>
    </row>
    <row r="242" spans="1:50" x14ac:dyDescent="0.25">
      <c r="A242" s="7">
        <v>235</v>
      </c>
      <c r="B242" s="62" t="s">
        <v>193</v>
      </c>
      <c r="C242" s="161">
        <v>272</v>
      </c>
      <c r="D242" s="90">
        <v>2.0500000000000001E-2</v>
      </c>
      <c r="E242" s="90" t="s">
        <v>367</v>
      </c>
      <c r="F242" s="73">
        <v>40612</v>
      </c>
      <c r="G242" s="73">
        <v>40612</v>
      </c>
      <c r="H242" s="92" t="s">
        <v>561</v>
      </c>
      <c r="I242" s="69">
        <f t="shared" si="88"/>
        <v>26982.187000000005</v>
      </c>
      <c r="J242" s="18">
        <f t="shared" si="89"/>
        <v>5319.8079889199989</v>
      </c>
      <c r="K242" s="19">
        <f t="shared" si="91"/>
        <v>0.19715999999999992</v>
      </c>
      <c r="L242" s="20">
        <f t="shared" si="90"/>
        <v>4402.9994412345013</v>
      </c>
      <c r="M242" s="136">
        <v>531.99</v>
      </c>
      <c r="N242" s="128">
        <f t="shared" si="84"/>
        <v>3871.0094412345015</v>
      </c>
      <c r="O242" s="21">
        <v>2379.6749</v>
      </c>
      <c r="P242" s="22">
        <v>469.17670328399987</v>
      </c>
      <c r="Q242" s="23">
        <v>384.89692743400008</v>
      </c>
      <c r="R242" s="21">
        <v>2003.3466000000001</v>
      </c>
      <c r="S242" s="22">
        <v>394.97981565599957</v>
      </c>
      <c r="T242" s="23">
        <v>327.93214034299984</v>
      </c>
      <c r="U242" s="21">
        <v>3083.7939000000024</v>
      </c>
      <c r="V242" s="22">
        <v>608.00080532400057</v>
      </c>
      <c r="W242" s="23">
        <v>513.49164192099988</v>
      </c>
      <c r="X242" s="21">
        <v>1177.7405999999987</v>
      </c>
      <c r="Y242" s="22">
        <v>232.20333669600009</v>
      </c>
      <c r="Z242" s="23">
        <v>194.80504807500006</v>
      </c>
      <c r="AA242" s="21">
        <v>762.45119999999974</v>
      </c>
      <c r="AB242" s="22">
        <v>150.32487859199998</v>
      </c>
      <c r="AC242" s="23">
        <v>127.03176435299997</v>
      </c>
      <c r="AD242" s="21">
        <v>478.80019999999985</v>
      </c>
      <c r="AE242" s="22">
        <v>94.400247432</v>
      </c>
      <c r="AF242" s="23">
        <v>74.709722167000024</v>
      </c>
      <c r="AG242" s="21">
        <v>675.35910000000035</v>
      </c>
      <c r="AH242" s="22">
        <v>133.1538001559999</v>
      </c>
      <c r="AI242" s="23">
        <v>108.60229840299993</v>
      </c>
      <c r="AJ242" s="21">
        <v>215.12720000000007</v>
      </c>
      <c r="AK242" s="22">
        <v>42.414478752000015</v>
      </c>
      <c r="AL242" s="23">
        <v>34.248417126</v>
      </c>
      <c r="AM242" s="21">
        <v>2438.7437999999993</v>
      </c>
      <c r="AN242" s="22">
        <v>480.82272760800043</v>
      </c>
      <c r="AO242" s="23">
        <v>387.29853447300019</v>
      </c>
      <c r="AP242" s="174">
        <v>4061.5233000000003</v>
      </c>
      <c r="AQ242" s="14">
        <v>800.76993382799969</v>
      </c>
      <c r="AR242" s="15">
        <v>663.6809213305005</v>
      </c>
      <c r="AS242" s="174">
        <v>4664.2473000000018</v>
      </c>
      <c r="AT242" s="14">
        <v>919.60299766800028</v>
      </c>
      <c r="AU242" s="15">
        <v>753.79594493399975</v>
      </c>
      <c r="AV242" s="174">
        <v>5041.3789000000033</v>
      </c>
      <c r="AW242" s="14">
        <v>993.9582639239992</v>
      </c>
      <c r="AX242" s="15">
        <v>832.50608067500127</v>
      </c>
    </row>
    <row r="243" spans="1:50" x14ac:dyDescent="0.25">
      <c r="A243" s="7">
        <v>236</v>
      </c>
      <c r="B243" s="62" t="s">
        <v>194</v>
      </c>
      <c r="C243" s="161">
        <v>274</v>
      </c>
      <c r="D243" s="90">
        <v>0.1</v>
      </c>
      <c r="E243" s="90" t="s">
        <v>367</v>
      </c>
      <c r="F243" s="73">
        <v>37617</v>
      </c>
      <c r="G243" s="73">
        <v>40026</v>
      </c>
      <c r="H243" s="92" t="s">
        <v>562</v>
      </c>
      <c r="I243" s="69">
        <f t="shared" si="88"/>
        <v>469999.87399999995</v>
      </c>
      <c r="J243" s="18">
        <f t="shared" si="89"/>
        <v>91993.075338019975</v>
      </c>
      <c r="K243" s="19">
        <f t="shared" si="91"/>
        <v>0.19572999999999996</v>
      </c>
      <c r="L243" s="20">
        <f t="shared" si="90"/>
        <v>76067.392285537993</v>
      </c>
      <c r="M243" s="136">
        <v>9199.31</v>
      </c>
      <c r="N243" s="128">
        <f t="shared" si="84"/>
        <v>66868.082285537996</v>
      </c>
      <c r="O243" s="21">
        <v>46458.29159999999</v>
      </c>
      <c r="P243" s="22">
        <v>9093.281414867999</v>
      </c>
      <c r="Q243" s="23">
        <v>7454.7953803279979</v>
      </c>
      <c r="R243" s="21">
        <v>32684.198400000016</v>
      </c>
      <c r="S243" s="22">
        <v>6397.2781528319965</v>
      </c>
      <c r="T243" s="23">
        <v>5251.4604130880016</v>
      </c>
      <c r="U243" s="21">
        <v>53138.064799999935</v>
      </c>
      <c r="V243" s="22">
        <v>10400.713423303996</v>
      </c>
      <c r="W243" s="23">
        <v>8770.5866564519911</v>
      </c>
      <c r="X243" s="21">
        <v>58341.75720000008</v>
      </c>
      <c r="Y243" s="22">
        <v>11419.232136756002</v>
      </c>
      <c r="Z243" s="23">
        <v>9587.5825359919963</v>
      </c>
      <c r="AA243" s="21">
        <v>30710.568000000025</v>
      </c>
      <c r="AB243" s="22">
        <v>6010.9794746400003</v>
      </c>
      <c r="AC243" s="23">
        <v>5037.9730654879959</v>
      </c>
      <c r="AD243" s="21">
        <v>15423.262800000002</v>
      </c>
      <c r="AE243" s="22">
        <v>3018.7952278440057</v>
      </c>
      <c r="AF243" s="23">
        <v>2409.2828349399997</v>
      </c>
      <c r="AG243" s="21">
        <v>22725.074799999995</v>
      </c>
      <c r="AH243" s="22">
        <v>4447.9788906040021</v>
      </c>
      <c r="AI243" s="23">
        <v>3655.3797456800007</v>
      </c>
      <c r="AJ243" s="21">
        <v>21113.752399999987</v>
      </c>
      <c r="AK243" s="22">
        <v>4132.5947572520035</v>
      </c>
      <c r="AL243" s="23">
        <v>3360.0033423599962</v>
      </c>
      <c r="AM243" s="21">
        <v>35952.284399999997</v>
      </c>
      <c r="AN243" s="22">
        <v>7036.940625612001</v>
      </c>
      <c r="AO243" s="23">
        <v>5687.8165306439887</v>
      </c>
      <c r="AP243" s="174">
        <v>43868.906799999997</v>
      </c>
      <c r="AQ243" s="14">
        <v>8586.4611279639976</v>
      </c>
      <c r="AR243" s="15">
        <v>7088.2952718460037</v>
      </c>
      <c r="AS243" s="174">
        <v>53983.089999999938</v>
      </c>
      <c r="AT243" s="14">
        <v>10566.110205699984</v>
      </c>
      <c r="AU243" s="15">
        <v>8684.1742528240084</v>
      </c>
      <c r="AV243" s="174">
        <v>55600.622800000034</v>
      </c>
      <c r="AW243" s="14">
        <v>10882.709900643993</v>
      </c>
      <c r="AX243" s="15">
        <v>9080.0422558959999</v>
      </c>
    </row>
    <row r="244" spans="1:50" x14ac:dyDescent="0.25">
      <c r="A244" s="16">
        <v>237</v>
      </c>
      <c r="B244" s="62" t="s">
        <v>195</v>
      </c>
      <c r="C244" s="161">
        <v>279</v>
      </c>
      <c r="D244" s="90">
        <v>0.26400000000000001</v>
      </c>
      <c r="E244" s="90" t="s">
        <v>367</v>
      </c>
      <c r="F244" s="73">
        <v>37006</v>
      </c>
      <c r="G244" s="73">
        <v>39600</v>
      </c>
      <c r="H244" s="92" t="s">
        <v>563</v>
      </c>
      <c r="I244" s="69">
        <f t="shared" si="88"/>
        <v>599091.49300000002</v>
      </c>
      <c r="J244" s="18">
        <f t="shared" si="89"/>
        <v>107734.62318619002</v>
      </c>
      <c r="K244" s="19">
        <f t="shared" si="91"/>
        <v>0.17983000000000002</v>
      </c>
      <c r="L244" s="20">
        <f t="shared" si="90"/>
        <v>87374.737731514993</v>
      </c>
      <c r="M244" s="136">
        <v>10773.46</v>
      </c>
      <c r="N244" s="128">
        <f t="shared" si="84"/>
        <v>76601.277731515002</v>
      </c>
      <c r="O244" s="21">
        <v>72754.403999999966</v>
      </c>
      <c r="P244" s="22">
        <v>13083.424471320013</v>
      </c>
      <c r="Q244" s="23">
        <v>10409.80436826</v>
      </c>
      <c r="R244" s="21">
        <v>45078.862999999998</v>
      </c>
      <c r="S244" s="22">
        <v>8106.5319332900017</v>
      </c>
      <c r="T244" s="23">
        <v>6533.2364282800008</v>
      </c>
      <c r="U244" s="21">
        <v>90566.661000000022</v>
      </c>
      <c r="V244" s="22">
        <v>16286.602647630003</v>
      </c>
      <c r="W244" s="23">
        <v>13448.270789600007</v>
      </c>
      <c r="X244" s="21">
        <v>28360.809999999972</v>
      </c>
      <c r="Y244" s="22">
        <v>5100.1244623000021</v>
      </c>
      <c r="Z244" s="23">
        <v>4217.9732799300027</v>
      </c>
      <c r="AA244" s="21">
        <v>18699.113999999998</v>
      </c>
      <c r="AB244" s="22">
        <v>3362.6616706200002</v>
      </c>
      <c r="AC244" s="23">
        <v>2721.3818368999991</v>
      </c>
      <c r="AD244" s="21">
        <v>4500.6259999999984</v>
      </c>
      <c r="AE244" s="22">
        <v>809.34757358000002</v>
      </c>
      <c r="AF244" s="23">
        <v>623.82442335999997</v>
      </c>
      <c r="AG244" s="21">
        <v>2588.904</v>
      </c>
      <c r="AH244" s="22">
        <v>465.56260631999999</v>
      </c>
      <c r="AI244" s="23">
        <v>361.01967797999998</v>
      </c>
      <c r="AJ244" s="21">
        <v>913.52199999999982</v>
      </c>
      <c r="AK244" s="22">
        <v>164.27866125999998</v>
      </c>
      <c r="AL244" s="23">
        <v>129.58031985</v>
      </c>
      <c r="AM244" s="21">
        <v>25882.294000000009</v>
      </c>
      <c r="AN244" s="22">
        <v>4654.4129300199938</v>
      </c>
      <c r="AO244" s="23">
        <v>3657.1943914099998</v>
      </c>
      <c r="AP244" s="174">
        <v>76781.942000000112</v>
      </c>
      <c r="AQ244" s="14">
        <v>13807.696629860018</v>
      </c>
      <c r="AR244" s="15">
        <v>11227.618489085</v>
      </c>
      <c r="AS244" s="174">
        <v>107111.91800000006</v>
      </c>
      <c r="AT244" s="14">
        <v>19261.936213939975</v>
      </c>
      <c r="AU244" s="15">
        <v>15456.581355659991</v>
      </c>
      <c r="AV244" s="174">
        <v>125852.43499999992</v>
      </c>
      <c r="AW244" s="14">
        <v>22632.043386050002</v>
      </c>
      <c r="AX244" s="15">
        <v>18588.252371199989</v>
      </c>
    </row>
    <row r="245" spans="1:50" x14ac:dyDescent="0.25">
      <c r="A245" s="7">
        <v>238</v>
      </c>
      <c r="B245" s="62" t="s">
        <v>197</v>
      </c>
      <c r="C245" s="161">
        <v>283</v>
      </c>
      <c r="D245" s="90">
        <v>0.34200000000000003</v>
      </c>
      <c r="E245" s="90" t="s">
        <v>367</v>
      </c>
      <c r="F245" s="73">
        <v>36243</v>
      </c>
      <c r="G245" s="73">
        <v>39508</v>
      </c>
      <c r="H245" s="92" t="s">
        <v>565</v>
      </c>
      <c r="I245" s="69">
        <f t="shared" si="88"/>
        <v>820272.99600000016</v>
      </c>
      <c r="J245" s="18">
        <f t="shared" si="89"/>
        <v>145298.20215132006</v>
      </c>
      <c r="K245" s="19">
        <f t="shared" si="91"/>
        <v>0.17713395767001458</v>
      </c>
      <c r="L245" s="20">
        <f t="shared" si="90"/>
        <v>117590.79940319996</v>
      </c>
      <c r="M245" s="136">
        <v>14529.84</v>
      </c>
      <c r="N245" s="128">
        <f t="shared" si="84"/>
        <v>103060.95940319996</v>
      </c>
      <c r="O245" s="21">
        <v>91979.159999999974</v>
      </c>
      <c r="P245" s="22">
        <v>16540.612342800006</v>
      </c>
      <c r="Q245" s="23">
        <v>13315.642962599984</v>
      </c>
      <c r="R245" s="21">
        <v>57481.776000000013</v>
      </c>
      <c r="S245" s="22">
        <v>10336.947778080006</v>
      </c>
      <c r="T245" s="23">
        <v>8411.18600616</v>
      </c>
      <c r="U245" s="21">
        <v>101179.89600000002</v>
      </c>
      <c r="V245" s="22">
        <v>18195.180697680022</v>
      </c>
      <c r="W245" s="23">
        <v>15106.780079040005</v>
      </c>
      <c r="X245" s="21">
        <v>45088.716000000015</v>
      </c>
      <c r="Y245" s="22">
        <v>8108.3037982799988</v>
      </c>
      <c r="Z245" s="23">
        <v>6692.0661493199977</v>
      </c>
      <c r="AA245" s="21">
        <v>23740.128000000015</v>
      </c>
      <c r="AB245" s="22">
        <v>4269.1872182399975</v>
      </c>
      <c r="AC245" s="23">
        <v>3518.8805311199985</v>
      </c>
      <c r="AD245" s="21">
        <v>12084.539999999995</v>
      </c>
      <c r="AE245" s="22">
        <v>2173.1628282000001</v>
      </c>
      <c r="AF245" s="23">
        <v>1686.9280532400001</v>
      </c>
      <c r="AG245" s="21">
        <v>16178.028000000015</v>
      </c>
      <c r="AH245" s="22">
        <v>2909.2947752399987</v>
      </c>
      <c r="AI245" s="23">
        <v>2318.6650702799989</v>
      </c>
      <c r="AJ245" s="21">
        <v>8554.6560000000009</v>
      </c>
      <c r="AK245" s="22">
        <v>1498.3479984000012</v>
      </c>
      <c r="AL245" s="23">
        <v>1170.5715284400017</v>
      </c>
      <c r="AM245" s="21">
        <v>74703.864000000103</v>
      </c>
      <c r="AN245" s="22">
        <v>13084.381779600009</v>
      </c>
      <c r="AO245" s="23">
        <v>10265.505123839994</v>
      </c>
      <c r="AP245" s="174">
        <v>112031.76000000018</v>
      </c>
      <c r="AQ245" s="14">
        <v>19622.362764000009</v>
      </c>
      <c r="AR245" s="15">
        <v>15819.305979600011</v>
      </c>
      <c r="AS245" s="174">
        <v>130293.61200000001</v>
      </c>
      <c r="AT245" s="14">
        <v>22820.926141800002</v>
      </c>
      <c r="AU245" s="15">
        <v>18297.272036639981</v>
      </c>
      <c r="AV245" s="174">
        <v>146956.8599999999</v>
      </c>
      <c r="AW245" s="14">
        <v>25739.494029000001</v>
      </c>
      <c r="AX245" s="15">
        <v>20987.995882919997</v>
      </c>
    </row>
    <row r="246" spans="1:50" x14ac:dyDescent="0.25">
      <c r="A246" s="7">
        <v>239</v>
      </c>
      <c r="B246" s="62" t="s">
        <v>198</v>
      </c>
      <c r="C246" s="161">
        <v>284</v>
      </c>
      <c r="D246" s="90">
        <v>0.40150000000000002</v>
      </c>
      <c r="E246" s="90" t="s">
        <v>367</v>
      </c>
      <c r="F246" s="73">
        <v>36929</v>
      </c>
      <c r="G246" s="73">
        <v>39508</v>
      </c>
      <c r="H246" s="92" t="s">
        <v>565</v>
      </c>
      <c r="I246" s="69">
        <f t="shared" si="88"/>
        <v>1169026.2960000003</v>
      </c>
      <c r="J246" s="18">
        <f t="shared" si="89"/>
        <v>201855.77053032001</v>
      </c>
      <c r="K246" s="19">
        <f t="shared" si="91"/>
        <v>0.17266999999999996</v>
      </c>
      <c r="L246" s="20">
        <f t="shared" si="90"/>
        <v>162094.85294615995</v>
      </c>
      <c r="M246" s="136">
        <v>20185.579999999998</v>
      </c>
      <c r="N246" s="128">
        <f t="shared" si="84"/>
        <v>141909.27294615997</v>
      </c>
      <c r="O246" s="21">
        <v>114156.94800000005</v>
      </c>
      <c r="P246" s="22">
        <v>19711.480211159975</v>
      </c>
      <c r="Q246" s="23">
        <v>15719.823965039999</v>
      </c>
      <c r="R246" s="21">
        <v>71476.463999999993</v>
      </c>
      <c r="S246" s="22">
        <v>12341.841038880015</v>
      </c>
      <c r="T246" s="23">
        <v>9951.2003331600063</v>
      </c>
      <c r="U246" s="21">
        <v>123366.19200000002</v>
      </c>
      <c r="V246" s="22">
        <v>21301.640372639995</v>
      </c>
      <c r="W246" s="23">
        <v>17542.381979280002</v>
      </c>
      <c r="X246" s="21">
        <v>50681.100000000064</v>
      </c>
      <c r="Y246" s="22">
        <v>8751.1055369999958</v>
      </c>
      <c r="Z246" s="23">
        <v>7161.6408376799982</v>
      </c>
      <c r="AA246" s="21">
        <v>26929.211999999996</v>
      </c>
      <c r="AB246" s="22">
        <v>4649.8670360399983</v>
      </c>
      <c r="AC246" s="23">
        <v>3779.4894826799987</v>
      </c>
      <c r="AD246" s="21">
        <v>15248.148000000001</v>
      </c>
      <c r="AE246" s="22">
        <v>2632.8977151599988</v>
      </c>
      <c r="AF246" s="23">
        <v>1985.2148864399999</v>
      </c>
      <c r="AG246" s="21">
        <v>20330.928</v>
      </c>
      <c r="AH246" s="22">
        <v>3510.5413377599971</v>
      </c>
      <c r="AI246" s="23">
        <v>2736.7659223199989</v>
      </c>
      <c r="AJ246" s="21">
        <v>9523.1399999999976</v>
      </c>
      <c r="AK246" s="22">
        <v>1644.3605838000001</v>
      </c>
      <c r="AL246" s="23">
        <v>1288.0028049600003</v>
      </c>
      <c r="AM246" s="21">
        <v>121362.99600000013</v>
      </c>
      <c r="AN246" s="22">
        <v>20955.748519320005</v>
      </c>
      <c r="AO246" s="23">
        <v>16351.64385455999</v>
      </c>
      <c r="AP246" s="174">
        <v>181641.78000000003</v>
      </c>
      <c r="AQ246" s="14">
        <v>31364.086152599961</v>
      </c>
      <c r="AR246" s="15">
        <v>25191.354992999994</v>
      </c>
      <c r="AS246" s="174">
        <v>208505.61600000001</v>
      </c>
      <c r="AT246" s="14">
        <v>36002.664714720013</v>
      </c>
      <c r="AU246" s="15">
        <v>28711.749251159996</v>
      </c>
      <c r="AV246" s="174">
        <v>225803.77200000003</v>
      </c>
      <c r="AW246" s="14">
        <v>38989.537311240041</v>
      </c>
      <c r="AX246" s="15">
        <v>31675.584635879972</v>
      </c>
    </row>
    <row r="247" spans="1:50" x14ac:dyDescent="0.25">
      <c r="A247" s="16">
        <v>240</v>
      </c>
      <c r="B247" s="62" t="s">
        <v>199</v>
      </c>
      <c r="C247" s="161">
        <v>287</v>
      </c>
      <c r="D247" s="90">
        <v>5.1999999999999998E-2</v>
      </c>
      <c r="E247" s="90" t="s">
        <v>367</v>
      </c>
      <c r="F247" s="73">
        <v>36410</v>
      </c>
      <c r="G247" s="73">
        <v>39508</v>
      </c>
      <c r="H247" s="92" t="s">
        <v>566</v>
      </c>
      <c r="I247" s="69">
        <f t="shared" ref="I247:I263" si="92">O247+R247+U247+X247+AA247+AD247+AG247+AJ247+AM247+AP247+AS247+AV247</f>
        <v>128312.39533483796</v>
      </c>
      <c r="J247" s="18">
        <f t="shared" ref="J247:J263" si="93">P247+S247+V247+Y247+AB247+AE247+AH247+AK247+AN247+AQ247+AT247+AW247</f>
        <v>25298.071864216661</v>
      </c>
      <c r="K247" s="19">
        <f t="shared" si="91"/>
        <v>0.19716000000000009</v>
      </c>
      <c r="L247" s="20">
        <f t="shared" ref="L247:L263" si="94">Q247+T247+W247+Z247+AC247+AF247+AI247+AL247+AO247+AR247+AU247+AX247</f>
        <v>20978.174579261307</v>
      </c>
      <c r="M247" s="136">
        <v>2529.81</v>
      </c>
      <c r="N247" s="128">
        <f t="shared" ref="N247:N262" si="95">L247-M247</f>
        <v>18448.364579261306</v>
      </c>
      <c r="O247" s="21">
        <v>11460.734364222008</v>
      </c>
      <c r="P247" s="22">
        <v>2259.5983872500069</v>
      </c>
      <c r="Q247" s="23">
        <v>1855.6150239908677</v>
      </c>
      <c r="R247" s="21">
        <v>8842.6443272310007</v>
      </c>
      <c r="S247" s="22">
        <v>1743.4157555568643</v>
      </c>
      <c r="T247" s="23">
        <v>1445.663234107212</v>
      </c>
      <c r="U247" s="21">
        <v>13168.742304861009</v>
      </c>
      <c r="V247" s="22">
        <v>2596.3492328263933</v>
      </c>
      <c r="W247" s="23">
        <v>2192.765030026419</v>
      </c>
      <c r="X247" s="21">
        <v>7732.8967239810017</v>
      </c>
      <c r="Y247" s="22">
        <v>1524.6179181000934</v>
      </c>
      <c r="Z247" s="23">
        <v>1282.4205661789754</v>
      </c>
      <c r="AA247" s="21">
        <v>4615.9382926799981</v>
      </c>
      <c r="AB247" s="22">
        <v>910.07839378478889</v>
      </c>
      <c r="AC247" s="23">
        <v>767.67718879724293</v>
      </c>
      <c r="AD247" s="21">
        <v>2693.0050096950008</v>
      </c>
      <c r="AE247" s="22">
        <v>530.9528677114663</v>
      </c>
      <c r="AF247" s="23">
        <v>423.42592205938206</v>
      </c>
      <c r="AG247" s="21">
        <v>2819.1226557780014</v>
      </c>
      <c r="AH247" s="22">
        <v>555.81822281319046</v>
      </c>
      <c r="AI247" s="23">
        <v>453.78421770359142</v>
      </c>
      <c r="AJ247" s="21">
        <v>1320.8208027300002</v>
      </c>
      <c r="AK247" s="22">
        <v>260.41302946624671</v>
      </c>
      <c r="AL247" s="23">
        <v>209.82137525797742</v>
      </c>
      <c r="AM247" s="21">
        <v>8910.1171014569936</v>
      </c>
      <c r="AN247" s="22">
        <v>1756.718687723263</v>
      </c>
      <c r="AO247" s="23">
        <v>1422.0395186637581</v>
      </c>
      <c r="AP247" s="174">
        <v>22371.100188722983</v>
      </c>
      <c r="AQ247" s="14">
        <v>4410.6861132086269</v>
      </c>
      <c r="AR247" s="15">
        <v>3663.15281675497</v>
      </c>
      <c r="AS247" s="174">
        <v>15944.481123713997</v>
      </c>
      <c r="AT247" s="14">
        <v>3143.6138983514525</v>
      </c>
      <c r="AU247" s="15">
        <v>2573.4289926244569</v>
      </c>
      <c r="AV247" s="174">
        <v>28432.792439765984</v>
      </c>
      <c r="AW247" s="14">
        <v>5605.8093574242648</v>
      </c>
      <c r="AX247" s="15">
        <v>4688.3806930964565</v>
      </c>
    </row>
    <row r="248" spans="1:50" x14ac:dyDescent="0.25">
      <c r="A248" s="7">
        <v>241</v>
      </c>
      <c r="B248" s="62" t="s">
        <v>200</v>
      </c>
      <c r="C248" s="161">
        <v>285</v>
      </c>
      <c r="D248" s="90">
        <v>0.16200000000000001</v>
      </c>
      <c r="E248" s="90" t="s">
        <v>367</v>
      </c>
      <c r="F248" s="73">
        <v>37449</v>
      </c>
      <c r="G248" s="73">
        <v>39508</v>
      </c>
      <c r="H248" s="92" t="s">
        <v>567</v>
      </c>
      <c r="I248" s="69">
        <f t="shared" ref="I248" si="96">O248+R248+U248+X248+AA248+AD248+AG248+AJ248+AM248+AP248+AS248+AV248</f>
        <v>144479.99439999985</v>
      </c>
      <c r="J248" s="18">
        <f t="shared" ref="J248" si="97">P248+S248+V248+Y248+AB248+AE248+AH248+AK248+AN248+AQ248+AT248+AW248</f>
        <v>27613.016529727978</v>
      </c>
      <c r="K248" s="19">
        <f t="shared" ref="K248" si="98">J248/I248</f>
        <v>0.19112000000000004</v>
      </c>
      <c r="L248" s="20">
        <f t="shared" ref="L248" si="99">Q248+T248+W248+Z248+AC248+AF248+AI248+AL248+AO248+AR248+AU248+AX248</f>
        <v>22774.672968752977</v>
      </c>
      <c r="M248" s="136">
        <v>2761.32</v>
      </c>
      <c r="N248" s="128">
        <f t="shared" ref="N248" si="100">L248-M248</f>
        <v>20013.352968752977</v>
      </c>
      <c r="O248" s="21">
        <v>30540.263999999999</v>
      </c>
      <c r="P248" s="22">
        <v>5836.8552556800023</v>
      </c>
      <c r="Q248" s="23">
        <v>4764.8590933680025</v>
      </c>
      <c r="R248" s="21">
        <v>19220.987400000002</v>
      </c>
      <c r="S248" s="22">
        <v>3673.5151118879976</v>
      </c>
      <c r="T248" s="23">
        <v>3008.5704397199997</v>
      </c>
      <c r="U248" s="21">
        <v>25122.314999999991</v>
      </c>
      <c r="V248" s="22">
        <v>4801.3768428000012</v>
      </c>
      <c r="W248" s="23">
        <v>4023.7198881420009</v>
      </c>
      <c r="X248" s="21">
        <v>16442.996400000007</v>
      </c>
      <c r="Y248" s="22">
        <v>3142.5854719679987</v>
      </c>
      <c r="Z248" s="23">
        <v>2636.9440150440014</v>
      </c>
      <c r="AA248" s="21">
        <v>5857.3512000000019</v>
      </c>
      <c r="AB248" s="22">
        <v>1119.4569613440003</v>
      </c>
      <c r="AC248" s="23">
        <v>930.57756418200063</v>
      </c>
      <c r="AD248" s="21">
        <v>2177.1347999999994</v>
      </c>
      <c r="AE248" s="22">
        <v>416.09400297600007</v>
      </c>
      <c r="AF248" s="23">
        <v>326.54202349800005</v>
      </c>
      <c r="AG248" s="21">
        <v>1604.6376000000002</v>
      </c>
      <c r="AH248" s="22">
        <v>306.67833811200012</v>
      </c>
      <c r="AI248" s="23">
        <v>246.29434906799997</v>
      </c>
      <c r="AJ248" s="21">
        <v>878.43360000000007</v>
      </c>
      <c r="AK248" s="22">
        <v>167.88622963200004</v>
      </c>
      <c r="AL248" s="23">
        <v>135.13712541599998</v>
      </c>
      <c r="AM248" s="21">
        <v>5393.2853999999998</v>
      </c>
      <c r="AN248" s="22">
        <v>1030.7647056480007</v>
      </c>
      <c r="AO248" s="23">
        <v>835.54779377399973</v>
      </c>
      <c r="AP248" s="174">
        <v>20846.648999999994</v>
      </c>
      <c r="AQ248" s="14">
        <v>3984.21155688</v>
      </c>
      <c r="AR248" s="15">
        <v>3270.1077911549969</v>
      </c>
      <c r="AS248" s="174">
        <v>16395.939999999857</v>
      </c>
      <c r="AT248" s="14">
        <v>3133.5920527999774</v>
      </c>
      <c r="AU248" s="15">
        <v>2596.372885385977</v>
      </c>
      <c r="AV248" s="174">
        <v>0</v>
      </c>
      <c r="AW248" s="14">
        <v>0</v>
      </c>
      <c r="AX248" s="15">
        <v>0</v>
      </c>
    </row>
    <row r="249" spans="1:50" x14ac:dyDescent="0.25">
      <c r="A249" s="7">
        <v>242</v>
      </c>
      <c r="B249" s="62" t="s">
        <v>196</v>
      </c>
      <c r="C249" s="161">
        <v>286</v>
      </c>
      <c r="D249" s="90">
        <v>7.4999999999999997E-2</v>
      </c>
      <c r="E249" s="90" t="s">
        <v>367</v>
      </c>
      <c r="F249" s="73">
        <v>37518</v>
      </c>
      <c r="G249" s="73">
        <v>39508</v>
      </c>
      <c r="H249" s="92" t="s">
        <v>564</v>
      </c>
      <c r="I249" s="69">
        <f t="shared" si="92"/>
        <v>80048.475899999976</v>
      </c>
      <c r="J249" s="18">
        <f t="shared" si="93"/>
        <v>15782.357508444004</v>
      </c>
      <c r="K249" s="19">
        <f t="shared" si="91"/>
        <v>0.19716000000000011</v>
      </c>
      <c r="L249" s="20">
        <f t="shared" si="94"/>
        <v>13063.714351722003</v>
      </c>
      <c r="M249" s="136">
        <v>1578.25</v>
      </c>
      <c r="N249" s="128">
        <f t="shared" si="95"/>
        <v>11485.464351722003</v>
      </c>
      <c r="O249" s="21">
        <v>9575.8766999999953</v>
      </c>
      <c r="P249" s="22">
        <v>1887.9798501720011</v>
      </c>
      <c r="Q249" s="23">
        <v>1550.7438183179997</v>
      </c>
      <c r="R249" s="21">
        <v>5924.1020999999964</v>
      </c>
      <c r="S249" s="22">
        <v>1167.9959700359987</v>
      </c>
      <c r="T249" s="23">
        <v>964.29227893800055</v>
      </c>
      <c r="U249" s="21">
        <v>7458.8457000000053</v>
      </c>
      <c r="V249" s="22">
        <v>1470.5860182120005</v>
      </c>
      <c r="W249" s="23">
        <v>1242.7250224050001</v>
      </c>
      <c r="X249" s="21">
        <v>5349.3902999999946</v>
      </c>
      <c r="Y249" s="22">
        <v>1054.6857915480005</v>
      </c>
      <c r="Z249" s="23">
        <v>887.2056237419996</v>
      </c>
      <c r="AA249" s="21">
        <v>3006.3773999999989</v>
      </c>
      <c r="AB249" s="22">
        <v>592.73736818399982</v>
      </c>
      <c r="AC249" s="23">
        <v>497.45407065000001</v>
      </c>
      <c r="AD249" s="21">
        <v>1580.4699000000003</v>
      </c>
      <c r="AE249" s="22">
        <v>311.6054454840002</v>
      </c>
      <c r="AF249" s="23">
        <v>247.86455368200001</v>
      </c>
      <c r="AG249" s="21">
        <v>1422.4653000000005</v>
      </c>
      <c r="AH249" s="22">
        <v>280.45325854800018</v>
      </c>
      <c r="AI249" s="23">
        <v>228.63171218999994</v>
      </c>
      <c r="AJ249" s="21">
        <v>337.29840000000019</v>
      </c>
      <c r="AK249" s="22">
        <v>66.50175254399997</v>
      </c>
      <c r="AL249" s="23">
        <v>54.415273268999989</v>
      </c>
      <c r="AM249" s="21">
        <v>5936.3765999999978</v>
      </c>
      <c r="AN249" s="22">
        <v>1170.4160104560001</v>
      </c>
      <c r="AO249" s="23">
        <v>943.78592096700072</v>
      </c>
      <c r="AP249" s="174">
        <v>12365.417399999995</v>
      </c>
      <c r="AQ249" s="14">
        <v>2437.9656945839997</v>
      </c>
      <c r="AR249" s="15">
        <v>2018.0304199379989</v>
      </c>
      <c r="AS249" s="174">
        <v>15380.155799999988</v>
      </c>
      <c r="AT249" s="14">
        <v>3032.3515175280004</v>
      </c>
      <c r="AU249" s="15">
        <v>2497.1133536340017</v>
      </c>
      <c r="AV249" s="174">
        <v>11711.7003</v>
      </c>
      <c r="AW249" s="14">
        <v>2309.078831148001</v>
      </c>
      <c r="AX249" s="15">
        <v>1931.4523039890014</v>
      </c>
    </row>
    <row r="250" spans="1:50" x14ac:dyDescent="0.25">
      <c r="A250" s="16">
        <v>243</v>
      </c>
      <c r="B250" s="62" t="s">
        <v>201</v>
      </c>
      <c r="C250" s="161">
        <v>282</v>
      </c>
      <c r="D250" s="90">
        <v>0.10299999999999999</v>
      </c>
      <c r="E250" s="90" t="s">
        <v>367</v>
      </c>
      <c r="F250" s="73">
        <v>36237</v>
      </c>
      <c r="G250" s="73">
        <v>39508</v>
      </c>
      <c r="H250" s="92" t="s">
        <v>568</v>
      </c>
      <c r="I250" s="69">
        <f t="shared" si="92"/>
        <v>128179.99579022409</v>
      </c>
      <c r="J250" s="18">
        <f t="shared" si="93"/>
        <v>25088.670576020559</v>
      </c>
      <c r="K250" s="19">
        <f t="shared" si="91"/>
        <v>0.19572999999999999</v>
      </c>
      <c r="L250" s="20">
        <f t="shared" si="94"/>
        <v>20691.218903410663</v>
      </c>
      <c r="M250" s="136">
        <v>2508.87</v>
      </c>
      <c r="N250" s="128">
        <f t="shared" si="95"/>
        <v>18182.348903410664</v>
      </c>
      <c r="O250" s="21">
        <v>14140.656319943992</v>
      </c>
      <c r="P250" s="22">
        <v>2767.7506615026409</v>
      </c>
      <c r="Q250" s="23">
        <v>2273.4907587781663</v>
      </c>
      <c r="R250" s="21">
        <v>9339.1689240079977</v>
      </c>
      <c r="S250" s="22">
        <v>1827.9555334960842</v>
      </c>
      <c r="T250" s="23">
        <v>1518.4288517109969</v>
      </c>
      <c r="U250" s="21">
        <v>18238.513881280007</v>
      </c>
      <c r="V250" s="22">
        <v>3569.8243219829365</v>
      </c>
      <c r="W250" s="23">
        <v>3011.7933487382347</v>
      </c>
      <c r="X250" s="21">
        <v>7903.9743478079972</v>
      </c>
      <c r="Y250" s="22">
        <v>1547.0448990964592</v>
      </c>
      <c r="Z250" s="23">
        <v>1300.5317269474986</v>
      </c>
      <c r="AA250" s="21">
        <v>5585.5573693919951</v>
      </c>
      <c r="AB250" s="22">
        <v>1093.2611439110956</v>
      </c>
      <c r="AC250" s="23">
        <v>915.2940307354603</v>
      </c>
      <c r="AD250" s="21">
        <v>3885.250031432005</v>
      </c>
      <c r="AE250" s="22">
        <v>760.45998865218553</v>
      </c>
      <c r="AF250" s="23">
        <v>605.64513154742508</v>
      </c>
      <c r="AG250" s="21">
        <v>4558.5222679919989</v>
      </c>
      <c r="AH250" s="22">
        <v>892.23956351407378</v>
      </c>
      <c r="AI250" s="23">
        <v>708.73069361191892</v>
      </c>
      <c r="AJ250" s="21">
        <v>5102.9485189760026</v>
      </c>
      <c r="AK250" s="22">
        <v>998.80011361917195</v>
      </c>
      <c r="AL250" s="23">
        <v>783.67687007851453</v>
      </c>
      <c r="AM250" s="21">
        <v>13532.777951616021</v>
      </c>
      <c r="AN250" s="22">
        <v>2648.7706284697974</v>
      </c>
      <c r="AO250" s="23">
        <v>2134.635740036289</v>
      </c>
      <c r="AP250" s="174">
        <v>23541.76617777603</v>
      </c>
      <c r="AQ250" s="14">
        <v>4607.8298939760989</v>
      </c>
      <c r="AR250" s="15">
        <v>3815.2876995392539</v>
      </c>
      <c r="AS250" s="174">
        <v>22350.860000000041</v>
      </c>
      <c r="AT250" s="14">
        <v>4374.7338278000088</v>
      </c>
      <c r="AU250" s="15">
        <v>3623.7040516869065</v>
      </c>
      <c r="AV250" s="174">
        <v>0</v>
      </c>
      <c r="AW250" s="14">
        <v>0</v>
      </c>
      <c r="AX250" s="15">
        <v>0</v>
      </c>
    </row>
    <row r="251" spans="1:50" x14ac:dyDescent="0.25">
      <c r="A251" s="7">
        <v>244</v>
      </c>
      <c r="B251" s="62" t="s">
        <v>202</v>
      </c>
      <c r="C251" s="161">
        <v>288</v>
      </c>
      <c r="D251" s="90">
        <v>0.36</v>
      </c>
      <c r="E251" s="90" t="s">
        <v>367</v>
      </c>
      <c r="F251" s="73">
        <v>35328</v>
      </c>
      <c r="G251" s="73">
        <v>39448</v>
      </c>
      <c r="H251" s="92" t="s">
        <v>569</v>
      </c>
      <c r="I251" s="69">
        <f t="shared" si="92"/>
        <v>1749999.9999999993</v>
      </c>
      <c r="J251" s="18">
        <f t="shared" si="93"/>
        <v>313842.64535679988</v>
      </c>
      <c r="K251" s="19">
        <f t="shared" si="91"/>
        <v>0.17933865448960001</v>
      </c>
      <c r="L251" s="20">
        <f t="shared" si="94"/>
        <v>254220.41246837398</v>
      </c>
      <c r="M251" s="136">
        <v>31384.289999999994</v>
      </c>
      <c r="N251" s="128">
        <f t="shared" si="95"/>
        <v>222836.12246837397</v>
      </c>
      <c r="O251" s="21">
        <v>156816.14880000005</v>
      </c>
      <c r="P251" s="22">
        <v>28200.248038704027</v>
      </c>
      <c r="Q251" s="23">
        <v>22745.079311183999</v>
      </c>
      <c r="R251" s="21">
        <v>117713.67600000001</v>
      </c>
      <c r="S251" s="22">
        <v>21168.450355079982</v>
      </c>
      <c r="T251" s="23">
        <v>17134.427735712008</v>
      </c>
      <c r="U251" s="21">
        <v>265105.71960000013</v>
      </c>
      <c r="V251" s="22">
        <v>47673.961555668007</v>
      </c>
      <c r="W251" s="23">
        <v>39547.229088036009</v>
      </c>
      <c r="X251" s="21">
        <v>240905.65679999985</v>
      </c>
      <c r="Y251" s="22">
        <v>43322.064262343971</v>
      </c>
      <c r="Z251" s="23">
        <v>35743.392591540047</v>
      </c>
      <c r="AA251" s="21">
        <v>113674.31279999991</v>
      </c>
      <c r="AB251" s="22">
        <v>20442.051670823996</v>
      </c>
      <c r="AC251" s="23">
        <v>16861.064963316003</v>
      </c>
      <c r="AD251" s="21">
        <v>53644.334399999971</v>
      </c>
      <c r="AE251" s="22">
        <v>9646.8606551519952</v>
      </c>
      <c r="AF251" s="23">
        <v>7535.9670063599997</v>
      </c>
      <c r="AG251" s="21">
        <v>119715.83159999984</v>
      </c>
      <c r="AH251" s="22">
        <v>21528.497996628008</v>
      </c>
      <c r="AI251" s="23">
        <v>17299.765979171989</v>
      </c>
      <c r="AJ251" s="21">
        <v>121797.35160000001</v>
      </c>
      <c r="AK251" s="22">
        <v>21749.353075211991</v>
      </c>
      <c r="AL251" s="23">
        <v>17091.913613688004</v>
      </c>
      <c r="AM251" s="21">
        <v>239090.63040000002</v>
      </c>
      <c r="AN251" s="22">
        <v>42694.413870527969</v>
      </c>
      <c r="AO251" s="23">
        <v>33629.301074675976</v>
      </c>
      <c r="AP251" s="174">
        <v>251149.36799999987</v>
      </c>
      <c r="AQ251" s="14">
        <v>44847.742643760037</v>
      </c>
      <c r="AR251" s="15">
        <v>36366.103617558008</v>
      </c>
      <c r="AS251" s="174">
        <v>70386.969999999463</v>
      </c>
      <c r="AT251" s="14">
        <v>12569.0012328999</v>
      </c>
      <c r="AU251" s="15">
        <v>10266.167487131916</v>
      </c>
      <c r="AV251" s="174">
        <v>0</v>
      </c>
      <c r="AW251" s="14">
        <v>0</v>
      </c>
      <c r="AX251" s="15">
        <v>0</v>
      </c>
    </row>
    <row r="252" spans="1:50" x14ac:dyDescent="0.25">
      <c r="A252" s="7">
        <v>245</v>
      </c>
      <c r="B252" s="62" t="s">
        <v>203</v>
      </c>
      <c r="C252" s="161">
        <v>29</v>
      </c>
      <c r="D252" s="90">
        <v>4.1000000000000002E-2</v>
      </c>
      <c r="E252" s="90" t="s">
        <v>367</v>
      </c>
      <c r="F252" s="73">
        <v>39657</v>
      </c>
      <c r="G252" s="73">
        <v>39657</v>
      </c>
      <c r="H252" s="92" t="s">
        <v>570</v>
      </c>
      <c r="I252" s="69">
        <f t="shared" si="92"/>
        <v>206629.85600000006</v>
      </c>
      <c r="J252" s="18">
        <f t="shared" si="93"/>
        <v>40739.14240895999</v>
      </c>
      <c r="K252" s="19">
        <f t="shared" si="91"/>
        <v>0.19715999999999989</v>
      </c>
      <c r="L252" s="20">
        <f t="shared" si="94"/>
        <v>33667.702657240021</v>
      </c>
      <c r="M252" s="136">
        <v>4073.8900000000003</v>
      </c>
      <c r="N252" s="128">
        <f t="shared" si="95"/>
        <v>29593.812657240022</v>
      </c>
      <c r="O252" s="21">
        <v>23777.207999999984</v>
      </c>
      <c r="P252" s="22">
        <v>4687.9143292799945</v>
      </c>
      <c r="Q252" s="23">
        <v>3851.6283712000031</v>
      </c>
      <c r="R252" s="21">
        <v>17189.637999999992</v>
      </c>
      <c r="S252" s="22">
        <v>3389.1090280800004</v>
      </c>
      <c r="T252" s="23">
        <v>2769.6783782400012</v>
      </c>
      <c r="U252" s="21">
        <v>22853.242000000027</v>
      </c>
      <c r="V252" s="22">
        <v>4505.7451927200009</v>
      </c>
      <c r="W252" s="23">
        <v>3804.9092803199983</v>
      </c>
      <c r="X252" s="21">
        <v>21299.17</v>
      </c>
      <c r="Y252" s="22">
        <v>4199.344357199996</v>
      </c>
      <c r="Z252" s="23">
        <v>3529.9079171200005</v>
      </c>
      <c r="AA252" s="21">
        <v>18863.138000000017</v>
      </c>
      <c r="AB252" s="22">
        <v>3719.0562880799944</v>
      </c>
      <c r="AC252" s="23">
        <v>3107.8543773999995</v>
      </c>
      <c r="AD252" s="21">
        <v>8997.9320000000043</v>
      </c>
      <c r="AE252" s="22">
        <v>1774.0322731200008</v>
      </c>
      <c r="AF252" s="23">
        <v>1413.5895336999988</v>
      </c>
      <c r="AG252" s="21">
        <v>8211.5079999999962</v>
      </c>
      <c r="AH252" s="22">
        <v>1618.9809172800012</v>
      </c>
      <c r="AI252" s="23">
        <v>1332.3024233000019</v>
      </c>
      <c r="AJ252" s="21">
        <v>7391.6060000000034</v>
      </c>
      <c r="AK252" s="22">
        <v>1457.3290389599983</v>
      </c>
      <c r="AL252" s="23">
        <v>1181.1189858999992</v>
      </c>
      <c r="AM252" s="21">
        <v>19535.499999999989</v>
      </c>
      <c r="AN252" s="22">
        <v>3851.6191800000011</v>
      </c>
      <c r="AO252" s="23">
        <v>3111.3657771600033</v>
      </c>
      <c r="AP252" s="174">
        <v>15159.465999999984</v>
      </c>
      <c r="AQ252" s="14">
        <v>2988.8403165600016</v>
      </c>
      <c r="AR252" s="15">
        <v>2480.0702966800009</v>
      </c>
      <c r="AS252" s="174">
        <v>21949.386000000042</v>
      </c>
      <c r="AT252" s="14">
        <v>4327.5409437600047</v>
      </c>
      <c r="AU252" s="15">
        <v>3560.9769729200002</v>
      </c>
      <c r="AV252" s="174">
        <v>21402.062000000002</v>
      </c>
      <c r="AW252" s="14">
        <v>4219.630543919995</v>
      </c>
      <c r="AX252" s="15">
        <v>3524.3003433000017</v>
      </c>
    </row>
    <row r="253" spans="1:50" x14ac:dyDescent="0.25">
      <c r="A253" s="16">
        <v>246</v>
      </c>
      <c r="B253" s="62" t="s">
        <v>204</v>
      </c>
      <c r="C253" s="161">
        <v>373</v>
      </c>
      <c r="D253" s="78">
        <v>0.99</v>
      </c>
      <c r="E253" s="78" t="s">
        <v>367</v>
      </c>
      <c r="F253" s="80">
        <v>41751</v>
      </c>
      <c r="G253" s="80">
        <v>41751</v>
      </c>
      <c r="H253" s="94" t="s">
        <v>625</v>
      </c>
      <c r="I253" s="69">
        <f t="shared" si="92"/>
        <v>4950000.013774001</v>
      </c>
      <c r="J253" s="18">
        <f t="shared" si="93"/>
        <v>830362.50231058907</v>
      </c>
      <c r="K253" s="19">
        <f t="shared" si="91"/>
        <v>0.16775000000000009</v>
      </c>
      <c r="L253" s="20">
        <f t="shared" si="94"/>
        <v>663309.98852003424</v>
      </c>
      <c r="M253" s="136">
        <v>83036.250000000015</v>
      </c>
      <c r="N253" s="128">
        <f t="shared" si="95"/>
        <v>580273.73852003424</v>
      </c>
      <c r="O253" s="21">
        <v>276002.39161559951</v>
      </c>
      <c r="P253" s="22">
        <v>46299.401193516933</v>
      </c>
      <c r="Q253" s="23">
        <v>36750.980665003037</v>
      </c>
      <c r="R253" s="21">
        <v>249105.48486719962</v>
      </c>
      <c r="S253" s="22">
        <v>41787.44508647277</v>
      </c>
      <c r="T253" s="23">
        <v>33559.033322714175</v>
      </c>
      <c r="U253" s="21">
        <v>622943.44160879927</v>
      </c>
      <c r="V253" s="22">
        <v>104498.76232987613</v>
      </c>
      <c r="W253" s="23">
        <v>85689.44375651548</v>
      </c>
      <c r="X253" s="21">
        <v>722111.98009080009</v>
      </c>
      <c r="Y253" s="22">
        <v>121134.28466023174</v>
      </c>
      <c r="Z253" s="23">
        <v>98441.146186515427</v>
      </c>
      <c r="AA253" s="21">
        <v>456327.65110920003</v>
      </c>
      <c r="AB253" s="22">
        <v>76548.963473568307</v>
      </c>
      <c r="AC253" s="23">
        <v>62129.203030045624</v>
      </c>
      <c r="AD253" s="21">
        <v>64273.67161799936</v>
      </c>
      <c r="AE253" s="22">
        <v>10781.908413919506</v>
      </c>
      <c r="AF253" s="23">
        <v>8312.0538069936065</v>
      </c>
      <c r="AG253" s="21">
        <v>180935.47573920107</v>
      </c>
      <c r="AH253" s="22">
        <v>30351.926055250849</v>
      </c>
      <c r="AI253" s="23">
        <v>24173.128268672121</v>
      </c>
      <c r="AJ253" s="21">
        <v>701620.90416599973</v>
      </c>
      <c r="AK253" s="22">
        <v>117696.90667384668</v>
      </c>
      <c r="AL253" s="23">
        <v>91529.105178078913</v>
      </c>
      <c r="AM253" s="21">
        <v>599423.12074320018</v>
      </c>
      <c r="AN253" s="22">
        <v>100553.22850467174</v>
      </c>
      <c r="AO253" s="23">
        <v>77986.173354346276</v>
      </c>
      <c r="AP253" s="174">
        <v>638466.64221600012</v>
      </c>
      <c r="AQ253" s="14">
        <v>107102.77923173406</v>
      </c>
      <c r="AR253" s="15">
        <v>85592.918410014492</v>
      </c>
      <c r="AS253" s="174">
        <v>438789.2500000025</v>
      </c>
      <c r="AT253" s="14">
        <v>73606.896687500339</v>
      </c>
      <c r="AU253" s="15">
        <v>59146.802541135097</v>
      </c>
      <c r="AV253" s="174">
        <v>0</v>
      </c>
      <c r="AW253" s="14">
        <v>0</v>
      </c>
      <c r="AX253" s="15">
        <v>0</v>
      </c>
    </row>
    <row r="254" spans="1:50" x14ac:dyDescent="0.25">
      <c r="A254" s="7">
        <v>247</v>
      </c>
      <c r="B254" s="62" t="s">
        <v>205</v>
      </c>
      <c r="C254" s="161">
        <v>301</v>
      </c>
      <c r="D254" s="90">
        <v>5.1999999999999998E-2</v>
      </c>
      <c r="E254" s="90" t="s">
        <v>367</v>
      </c>
      <c r="F254" s="73">
        <v>36222</v>
      </c>
      <c r="G254" s="73">
        <v>39387</v>
      </c>
      <c r="H254" s="92" t="s">
        <v>571</v>
      </c>
      <c r="I254" s="69">
        <f t="shared" si="92"/>
        <v>117181.34309999998</v>
      </c>
      <c r="J254" s="18">
        <f t="shared" si="93"/>
        <v>21719.308044143996</v>
      </c>
      <c r="K254" s="19">
        <f t="shared" si="91"/>
        <v>0.18534783327759963</v>
      </c>
      <c r="L254" s="20">
        <f t="shared" si="94"/>
        <v>17816.898869321503</v>
      </c>
      <c r="M254" s="136">
        <v>2171.94</v>
      </c>
      <c r="N254" s="128">
        <f t="shared" si="95"/>
        <v>15644.958869321503</v>
      </c>
      <c r="O254" s="21">
        <v>19830.07750000001</v>
      </c>
      <c r="P254" s="22">
        <v>3909.6980798999989</v>
      </c>
      <c r="Q254" s="23">
        <v>3217.979586352003</v>
      </c>
      <c r="R254" s="21">
        <v>9766.5222999999951</v>
      </c>
      <c r="S254" s="22">
        <v>1925.5675366679986</v>
      </c>
      <c r="T254" s="23">
        <v>1600.8373448960001</v>
      </c>
      <c r="U254" s="21">
        <v>22773.611000000012</v>
      </c>
      <c r="V254" s="22">
        <v>4490.0451447599989</v>
      </c>
      <c r="W254" s="23">
        <v>3793.3319081889986</v>
      </c>
      <c r="X254" s="21">
        <v>6042.5765000000056</v>
      </c>
      <c r="Y254" s="22">
        <v>1191.354382739999</v>
      </c>
      <c r="Z254" s="23">
        <v>1003.8588273669995</v>
      </c>
      <c r="AA254" s="21">
        <v>5783.0270999999957</v>
      </c>
      <c r="AB254" s="22">
        <v>1140.1816230359998</v>
      </c>
      <c r="AC254" s="23">
        <v>961.75617221800019</v>
      </c>
      <c r="AD254" s="21">
        <v>332.09429999999992</v>
      </c>
      <c r="AE254" s="22">
        <v>65.475712187999989</v>
      </c>
      <c r="AF254" s="23">
        <v>51.020696501000003</v>
      </c>
      <c r="AG254" s="21">
        <v>0</v>
      </c>
      <c r="AH254" s="22">
        <v>0</v>
      </c>
      <c r="AI254" s="23">
        <v>0</v>
      </c>
      <c r="AJ254" s="21">
        <v>0</v>
      </c>
      <c r="AK254" s="22">
        <v>0</v>
      </c>
      <c r="AL254" s="23">
        <v>0</v>
      </c>
      <c r="AM254" s="21">
        <v>6652.6812999999993</v>
      </c>
      <c r="AN254" s="22">
        <v>1311.6426451080008</v>
      </c>
      <c r="AO254" s="23">
        <v>1058.5381696450011</v>
      </c>
      <c r="AP254" s="174">
        <v>13319.653699999993</v>
      </c>
      <c r="AQ254" s="14">
        <v>2530.5531113819998</v>
      </c>
      <c r="AR254" s="15">
        <v>2073.3482477445</v>
      </c>
      <c r="AS254" s="174">
        <v>15003.871100000011</v>
      </c>
      <c r="AT254" s="14">
        <v>2366.5605886030003</v>
      </c>
      <c r="AU254" s="15">
        <v>1836.2451005019991</v>
      </c>
      <c r="AV254" s="174">
        <v>17677.22829999997</v>
      </c>
      <c r="AW254" s="14">
        <v>2788.2292197590023</v>
      </c>
      <c r="AX254" s="15">
        <v>2219.982815907003</v>
      </c>
    </row>
    <row r="255" spans="1:50" x14ac:dyDescent="0.25">
      <c r="A255" s="7">
        <v>248</v>
      </c>
      <c r="B255" s="62" t="s">
        <v>206</v>
      </c>
      <c r="C255" s="161">
        <v>302</v>
      </c>
      <c r="D255" s="90">
        <v>0.17499999999999999</v>
      </c>
      <c r="E255" s="90" t="s">
        <v>367</v>
      </c>
      <c r="F255" s="73">
        <v>36992</v>
      </c>
      <c r="G255" s="73">
        <v>39508</v>
      </c>
      <c r="H255" s="92" t="s">
        <v>572</v>
      </c>
      <c r="I255" s="69">
        <f t="shared" si="92"/>
        <v>530000.01010895998</v>
      </c>
      <c r="J255" s="18">
        <f t="shared" si="93"/>
        <v>98651.068559590276</v>
      </c>
      <c r="K255" s="19">
        <f t="shared" si="91"/>
        <v>0.18613408807163817</v>
      </c>
      <c r="L255" s="20">
        <f t="shared" si="94"/>
        <v>80518.090509337722</v>
      </c>
      <c r="M255" s="136">
        <v>9865.1</v>
      </c>
      <c r="N255" s="128">
        <f t="shared" si="95"/>
        <v>70652.990509337717</v>
      </c>
      <c r="O255" s="21">
        <v>51877.033213119968</v>
      </c>
      <c r="P255" s="22">
        <v>9914.7385876914996</v>
      </c>
      <c r="Q255" s="23">
        <v>8106.8073724026062</v>
      </c>
      <c r="R255" s="21">
        <v>42041.672679999981</v>
      </c>
      <c r="S255" s="22">
        <v>8035.0044826016019</v>
      </c>
      <c r="T255" s="23">
        <v>6589.3185303309356</v>
      </c>
      <c r="U255" s="21">
        <v>75563.907103599937</v>
      </c>
      <c r="V255" s="22">
        <v>14441.773925640033</v>
      </c>
      <c r="W255" s="23">
        <v>12118.302344223126</v>
      </c>
      <c r="X255" s="21">
        <v>66166.134826479974</v>
      </c>
      <c r="Y255" s="22">
        <v>12645.671688036864</v>
      </c>
      <c r="Z255" s="23">
        <v>10548.71828304866</v>
      </c>
      <c r="AA255" s="21">
        <v>34051.269916879995</v>
      </c>
      <c r="AB255" s="22">
        <v>6507.8787065141014</v>
      </c>
      <c r="AC255" s="23">
        <v>5420.2237027511801</v>
      </c>
      <c r="AD255" s="21">
        <v>20100.154692479991</v>
      </c>
      <c r="AE255" s="22">
        <v>3841.5415648267754</v>
      </c>
      <c r="AF255" s="23">
        <v>3055.2922881743189</v>
      </c>
      <c r="AG255" s="21">
        <v>42701.080394319972</v>
      </c>
      <c r="AH255" s="22">
        <v>8161.030484962439</v>
      </c>
      <c r="AI255" s="23">
        <v>6635.3831672135984</v>
      </c>
      <c r="AJ255" s="21">
        <v>40919.967901599957</v>
      </c>
      <c r="AK255" s="22">
        <v>7273.1150948303884</v>
      </c>
      <c r="AL255" s="23">
        <v>5726.3544253317423</v>
      </c>
      <c r="AM255" s="21">
        <v>46832.399480959975</v>
      </c>
      <c r="AN255" s="22">
        <v>8323.9906837458293</v>
      </c>
      <c r="AO255" s="23">
        <v>6542.2513741586154</v>
      </c>
      <c r="AP255" s="174">
        <v>55925.439899519974</v>
      </c>
      <c r="AQ255" s="14">
        <v>9940.1876877406939</v>
      </c>
      <c r="AR255" s="15">
        <v>8045.3394061725949</v>
      </c>
      <c r="AS255" s="174">
        <v>53820.950000000339</v>
      </c>
      <c r="AT255" s="14">
        <v>9566.1356530000612</v>
      </c>
      <c r="AU255" s="15">
        <v>7730.0996155303492</v>
      </c>
      <c r="AV255" s="174">
        <v>0</v>
      </c>
      <c r="AW255" s="14">
        <v>0</v>
      </c>
      <c r="AX255" s="15">
        <v>0</v>
      </c>
    </row>
    <row r="256" spans="1:50" x14ac:dyDescent="0.25">
      <c r="A256" s="16">
        <v>249</v>
      </c>
      <c r="B256" s="62" t="s">
        <v>207</v>
      </c>
      <c r="C256" s="161">
        <v>303</v>
      </c>
      <c r="D256" s="90">
        <v>1.8499999999999999E-2</v>
      </c>
      <c r="E256" s="90" t="s">
        <v>367</v>
      </c>
      <c r="F256" s="73">
        <v>39993</v>
      </c>
      <c r="G256" s="73">
        <v>40057</v>
      </c>
      <c r="H256" s="92" t="s">
        <v>573</v>
      </c>
      <c r="I256" s="69">
        <f t="shared" si="92"/>
        <v>45180.749999999978</v>
      </c>
      <c r="J256" s="18">
        <f t="shared" si="93"/>
        <v>8907.836669999997</v>
      </c>
      <c r="K256" s="19">
        <f t="shared" si="91"/>
        <v>0.19716000000000003</v>
      </c>
      <c r="L256" s="20">
        <f t="shared" si="94"/>
        <v>7374.6141540000017</v>
      </c>
      <c r="M256" s="136">
        <v>890.78</v>
      </c>
      <c r="N256" s="128">
        <f t="shared" si="95"/>
        <v>6483.8341540000019</v>
      </c>
      <c r="O256" s="21">
        <v>4518.0750000000007</v>
      </c>
      <c r="P256" s="22">
        <v>890.78366700000163</v>
      </c>
      <c r="Q256" s="23">
        <v>729.08732600000019</v>
      </c>
      <c r="R256" s="21">
        <v>3082.2499999999977</v>
      </c>
      <c r="S256" s="22">
        <v>607.69641000000058</v>
      </c>
      <c r="T256" s="23">
        <v>500.89780099999984</v>
      </c>
      <c r="U256" s="21">
        <v>5680.5499999999947</v>
      </c>
      <c r="V256" s="22">
        <v>1119.9772379999988</v>
      </c>
      <c r="W256" s="23">
        <v>943.89778225000089</v>
      </c>
      <c r="X256" s="21">
        <v>2808.0749999999957</v>
      </c>
      <c r="Y256" s="22">
        <v>553.64006700000004</v>
      </c>
      <c r="Z256" s="23">
        <v>468.1447944999997</v>
      </c>
      <c r="AA256" s="21">
        <v>2114.4499999999998</v>
      </c>
      <c r="AB256" s="22">
        <v>416.88496200000026</v>
      </c>
      <c r="AC256" s="23">
        <v>350.81129025000001</v>
      </c>
      <c r="AD256" s="21">
        <v>1592.3249999999989</v>
      </c>
      <c r="AE256" s="22">
        <v>313.94279700000004</v>
      </c>
      <c r="AF256" s="23">
        <v>253.6788477499999</v>
      </c>
      <c r="AG256" s="21">
        <v>1305.125</v>
      </c>
      <c r="AH256" s="22">
        <v>257.318445</v>
      </c>
      <c r="AI256" s="23">
        <v>210.63416075000012</v>
      </c>
      <c r="AJ256" s="21">
        <v>949.35000000000048</v>
      </c>
      <c r="AK256" s="22">
        <v>187.173846</v>
      </c>
      <c r="AL256" s="23">
        <v>150.43460999999994</v>
      </c>
      <c r="AM256" s="21">
        <v>3499.35</v>
      </c>
      <c r="AN256" s="22">
        <v>689.93184600000018</v>
      </c>
      <c r="AO256" s="23">
        <v>557.73599275000038</v>
      </c>
      <c r="AP256" s="174">
        <v>5954.9249999999956</v>
      </c>
      <c r="AQ256" s="14">
        <v>1174.0730129999988</v>
      </c>
      <c r="AR256" s="15">
        <v>972.78165174999992</v>
      </c>
      <c r="AS256" s="174">
        <v>6071.7499999999936</v>
      </c>
      <c r="AT256" s="14">
        <v>1197.1062299999996</v>
      </c>
      <c r="AU256" s="15">
        <v>984.23433475000024</v>
      </c>
      <c r="AV256" s="174">
        <v>7604.5249999999987</v>
      </c>
      <c r="AW256" s="14">
        <v>1499.308148999997</v>
      </c>
      <c r="AX256" s="15">
        <v>1252.275562250001</v>
      </c>
    </row>
    <row r="257" spans="1:50" x14ac:dyDescent="0.25">
      <c r="A257" s="7">
        <v>250</v>
      </c>
      <c r="B257" s="62" t="s">
        <v>666</v>
      </c>
      <c r="C257" s="161">
        <v>325</v>
      </c>
      <c r="D257" s="90">
        <v>5.5E-2</v>
      </c>
      <c r="E257" s="90" t="s">
        <v>367</v>
      </c>
      <c r="F257" s="73">
        <v>37480</v>
      </c>
      <c r="G257" s="73">
        <v>40026</v>
      </c>
      <c r="H257" s="92" t="s">
        <v>574</v>
      </c>
      <c r="I257" s="69">
        <f t="shared" si="92"/>
        <v>152000.00719999991</v>
      </c>
      <c r="J257" s="18">
        <f t="shared" si="93"/>
        <v>29968.321419551983</v>
      </c>
      <c r="K257" s="19">
        <f t="shared" si="91"/>
        <v>0.19716</v>
      </c>
      <c r="L257" s="20">
        <f t="shared" si="94"/>
        <v>24707.370192292976</v>
      </c>
      <c r="M257" s="136">
        <v>2996.82</v>
      </c>
      <c r="N257" s="128">
        <f t="shared" si="95"/>
        <v>21710.550192292976</v>
      </c>
      <c r="O257" s="21">
        <v>23373.494099999989</v>
      </c>
      <c r="P257" s="22">
        <v>4608.3180967559992</v>
      </c>
      <c r="Q257" s="23">
        <v>3790.3246833450003</v>
      </c>
      <c r="R257" s="21">
        <v>11806.150200000007</v>
      </c>
      <c r="S257" s="22">
        <v>2327.7005734320051</v>
      </c>
      <c r="T257" s="23">
        <v>1886.0525360399986</v>
      </c>
      <c r="U257" s="21">
        <v>9737.4059999999972</v>
      </c>
      <c r="V257" s="22">
        <v>1919.8269669600004</v>
      </c>
      <c r="W257" s="23">
        <v>1616.7707048879984</v>
      </c>
      <c r="X257" s="21">
        <v>26031.960599999999</v>
      </c>
      <c r="Y257" s="22">
        <v>5132.4613518960032</v>
      </c>
      <c r="Z257" s="23">
        <v>4313.6793565170055</v>
      </c>
      <c r="AA257" s="21">
        <v>21865.143000000007</v>
      </c>
      <c r="AB257" s="22">
        <v>4310.9315938800019</v>
      </c>
      <c r="AC257" s="23">
        <v>3603.9305475990004</v>
      </c>
      <c r="AD257" s="21">
        <v>11573.45790000001</v>
      </c>
      <c r="AE257" s="22">
        <v>2281.8229595640005</v>
      </c>
      <c r="AF257" s="23">
        <v>1835.8478369670008</v>
      </c>
      <c r="AG257" s="21">
        <v>15954.157799999999</v>
      </c>
      <c r="AH257" s="22">
        <v>3145.5217518479999</v>
      </c>
      <c r="AI257" s="23">
        <v>2558.2284190769988</v>
      </c>
      <c r="AJ257" s="21">
        <v>12161.382899999999</v>
      </c>
      <c r="AK257" s="22">
        <v>2397.7382525639978</v>
      </c>
      <c r="AL257" s="23">
        <v>1953.7265614349988</v>
      </c>
      <c r="AM257" s="21">
        <v>15624.794700000004</v>
      </c>
      <c r="AN257" s="22">
        <v>3080.5845230519976</v>
      </c>
      <c r="AO257" s="23">
        <v>2501.8888012139982</v>
      </c>
      <c r="AP257" s="174">
        <v>3872.0599999998685</v>
      </c>
      <c r="AQ257" s="14">
        <v>763.41534959997421</v>
      </c>
      <c r="AR257" s="15">
        <v>646.92074521097857</v>
      </c>
      <c r="AS257" s="174">
        <v>0</v>
      </c>
      <c r="AT257" s="14">
        <v>0</v>
      </c>
      <c r="AU257" s="15">
        <v>0</v>
      </c>
      <c r="AV257" s="174">
        <v>0</v>
      </c>
      <c r="AW257" s="14">
        <v>0</v>
      </c>
      <c r="AX257" s="15">
        <v>0</v>
      </c>
    </row>
    <row r="258" spans="1:50" x14ac:dyDescent="0.25">
      <c r="A258" s="7">
        <v>251</v>
      </c>
      <c r="B258" s="62" t="s">
        <v>665</v>
      </c>
      <c r="C258" s="161">
        <v>326</v>
      </c>
      <c r="D258" s="90">
        <v>0.11</v>
      </c>
      <c r="E258" s="90" t="s">
        <v>367</v>
      </c>
      <c r="F258" s="73">
        <v>37519</v>
      </c>
      <c r="G258" s="73">
        <v>40026</v>
      </c>
      <c r="H258" s="92" t="s">
        <v>575</v>
      </c>
      <c r="I258" s="69">
        <f t="shared" si="92"/>
        <v>229999.99160000004</v>
      </c>
      <c r="J258" s="18">
        <f t="shared" si="93"/>
        <v>45017.898355867997</v>
      </c>
      <c r="K258" s="19">
        <f t="shared" si="91"/>
        <v>0.19572999999999996</v>
      </c>
      <c r="L258" s="20">
        <f t="shared" si="94"/>
        <v>37608.867146703982</v>
      </c>
      <c r="M258" s="136">
        <v>4501.8</v>
      </c>
      <c r="N258" s="128">
        <f t="shared" si="95"/>
        <v>33107.067146703979</v>
      </c>
      <c r="O258" s="21">
        <v>41762.890799999965</v>
      </c>
      <c r="P258" s="22">
        <v>8174.2506162840073</v>
      </c>
      <c r="Q258" s="23">
        <v>6718.6659902879983</v>
      </c>
      <c r="R258" s="21">
        <v>30265.755600000055</v>
      </c>
      <c r="S258" s="22">
        <v>5923.9163435880009</v>
      </c>
      <c r="T258" s="23">
        <v>4891.1147763080007</v>
      </c>
      <c r="U258" s="21">
        <v>71432.867199999964</v>
      </c>
      <c r="V258" s="22">
        <v>13981.555097055996</v>
      </c>
      <c r="W258" s="23">
        <v>11791.705186947996</v>
      </c>
      <c r="X258" s="21">
        <v>53025.249999999993</v>
      </c>
      <c r="Y258" s="22">
        <v>10378.63218249999</v>
      </c>
      <c r="Z258" s="23">
        <v>8731.5648294159892</v>
      </c>
      <c r="AA258" s="21">
        <v>31647.158000000018</v>
      </c>
      <c r="AB258" s="22">
        <v>6194.2982353399984</v>
      </c>
      <c r="AC258" s="23">
        <v>5175.3767929039905</v>
      </c>
      <c r="AD258" s="21">
        <v>1866.0700000000093</v>
      </c>
      <c r="AE258" s="22">
        <v>365.24588110000184</v>
      </c>
      <c r="AF258" s="23">
        <v>300.43957084000141</v>
      </c>
      <c r="AG258" s="21">
        <v>0</v>
      </c>
      <c r="AH258" s="22">
        <v>0</v>
      </c>
      <c r="AI258" s="23">
        <v>0</v>
      </c>
      <c r="AJ258" s="21">
        <v>0</v>
      </c>
      <c r="AK258" s="22">
        <v>0</v>
      </c>
      <c r="AL258" s="23">
        <v>0</v>
      </c>
      <c r="AM258" s="21">
        <v>0</v>
      </c>
      <c r="AN258" s="22">
        <v>0</v>
      </c>
      <c r="AO258" s="23">
        <v>0</v>
      </c>
      <c r="AP258" s="174">
        <v>0</v>
      </c>
      <c r="AQ258" s="14">
        <v>0</v>
      </c>
      <c r="AR258" s="15">
        <v>0</v>
      </c>
      <c r="AS258" s="174">
        <v>0</v>
      </c>
      <c r="AT258" s="14">
        <v>0</v>
      </c>
      <c r="AU258" s="15">
        <v>0</v>
      </c>
      <c r="AV258" s="174">
        <v>0</v>
      </c>
      <c r="AW258" s="14">
        <v>0</v>
      </c>
      <c r="AX258" s="15">
        <v>0</v>
      </c>
    </row>
    <row r="259" spans="1:50" x14ac:dyDescent="0.25">
      <c r="A259" s="16">
        <v>252</v>
      </c>
      <c r="B259" s="62" t="s">
        <v>664</v>
      </c>
      <c r="C259" s="161">
        <v>327</v>
      </c>
      <c r="D259" s="90">
        <v>4.4999999999999998E-2</v>
      </c>
      <c r="E259" s="90" t="s">
        <v>367</v>
      </c>
      <c r="F259" s="73">
        <v>37230</v>
      </c>
      <c r="G259" s="73">
        <v>40026</v>
      </c>
      <c r="H259" s="92" t="s">
        <v>576</v>
      </c>
      <c r="I259" s="69">
        <f t="shared" si="92"/>
        <v>68999.984699999972</v>
      </c>
      <c r="J259" s="18">
        <f t="shared" si="93"/>
        <v>13604.036983452006</v>
      </c>
      <c r="K259" s="19">
        <f t="shared" si="91"/>
        <v>0.19716000000000017</v>
      </c>
      <c r="L259" s="20">
        <f t="shared" si="94"/>
        <v>11421.566575740002</v>
      </c>
      <c r="M259" s="136">
        <v>1360.4</v>
      </c>
      <c r="N259" s="128">
        <f t="shared" si="95"/>
        <v>10061.166575740002</v>
      </c>
      <c r="O259" s="21">
        <v>7683.7754999999934</v>
      </c>
      <c r="P259" s="22">
        <v>1514.9331775800003</v>
      </c>
      <c r="Q259" s="23">
        <v>1248.2165835570004</v>
      </c>
      <c r="R259" s="21">
        <v>5030.3360999999959</v>
      </c>
      <c r="S259" s="22">
        <v>991.78106547599964</v>
      </c>
      <c r="T259" s="23">
        <v>816.28170681300037</v>
      </c>
      <c r="U259" s="21">
        <v>26970.166799999955</v>
      </c>
      <c r="V259" s="22">
        <v>5317.4380862880007</v>
      </c>
      <c r="W259" s="23">
        <v>4496.908356302999</v>
      </c>
      <c r="X259" s="21">
        <v>18213.259200000011</v>
      </c>
      <c r="Y259" s="22">
        <v>3590.926183871999</v>
      </c>
      <c r="Z259" s="23">
        <v>3027.044602565998</v>
      </c>
      <c r="AA259" s="21">
        <v>10546.037099999996</v>
      </c>
      <c r="AB259" s="22">
        <v>2079.2566746360012</v>
      </c>
      <c r="AC259" s="23">
        <v>1746.9740933909989</v>
      </c>
      <c r="AD259" s="21">
        <v>556.41000000002498</v>
      </c>
      <c r="AE259" s="22">
        <v>109.70179560000497</v>
      </c>
      <c r="AF259" s="23">
        <v>86.141233110003697</v>
      </c>
      <c r="AG259" s="21">
        <v>0</v>
      </c>
      <c r="AH259" s="22">
        <v>0</v>
      </c>
      <c r="AI259" s="23">
        <v>0</v>
      </c>
      <c r="AJ259" s="21">
        <v>0</v>
      </c>
      <c r="AK259" s="22">
        <v>0</v>
      </c>
      <c r="AL259" s="23">
        <v>0</v>
      </c>
      <c r="AM259" s="21">
        <v>0</v>
      </c>
      <c r="AN259" s="22">
        <v>0</v>
      </c>
      <c r="AO259" s="23">
        <v>0</v>
      </c>
      <c r="AP259" s="174">
        <v>0</v>
      </c>
      <c r="AQ259" s="14">
        <v>0</v>
      </c>
      <c r="AR259" s="15">
        <v>0</v>
      </c>
      <c r="AS259" s="174">
        <v>0</v>
      </c>
      <c r="AT259" s="14">
        <v>0</v>
      </c>
      <c r="AU259" s="15">
        <v>0</v>
      </c>
      <c r="AV259" s="174">
        <v>0</v>
      </c>
      <c r="AW259" s="14">
        <v>0</v>
      </c>
      <c r="AX259" s="15">
        <v>0</v>
      </c>
    </row>
    <row r="260" spans="1:50" x14ac:dyDescent="0.25">
      <c r="A260" s="7">
        <v>253</v>
      </c>
      <c r="B260" s="62" t="s">
        <v>208</v>
      </c>
      <c r="C260" s="161">
        <v>330</v>
      </c>
      <c r="D260" s="90">
        <v>4.4999999999999998E-2</v>
      </c>
      <c r="E260" s="90" t="s">
        <v>367</v>
      </c>
      <c r="F260" s="73">
        <v>37617</v>
      </c>
      <c r="G260" s="73">
        <v>40026</v>
      </c>
      <c r="H260" s="92" t="s">
        <v>577</v>
      </c>
      <c r="I260" s="69">
        <f t="shared" si="92"/>
        <v>3272.2259999999992</v>
      </c>
      <c r="J260" s="18">
        <f t="shared" si="93"/>
        <v>645.15207815999997</v>
      </c>
      <c r="K260" s="19">
        <f t="shared" si="91"/>
        <v>0.19716000000000003</v>
      </c>
      <c r="L260" s="20">
        <f t="shared" si="94"/>
        <v>543.04740153</v>
      </c>
      <c r="M260" s="136">
        <v>64.52</v>
      </c>
      <c r="N260" s="128">
        <f t="shared" si="95"/>
        <v>478.52740153000002</v>
      </c>
      <c r="O260" s="21">
        <v>0</v>
      </c>
      <c r="P260" s="22">
        <v>0</v>
      </c>
      <c r="Q260" s="23">
        <v>0</v>
      </c>
      <c r="R260" s="21">
        <v>2624.5829999999992</v>
      </c>
      <c r="S260" s="22">
        <v>517.46278427999994</v>
      </c>
      <c r="T260" s="23">
        <v>436.05650654999999</v>
      </c>
      <c r="U260" s="21">
        <v>647.64300000000003</v>
      </c>
      <c r="V260" s="22">
        <v>127.68929387999998</v>
      </c>
      <c r="W260" s="23">
        <v>106.99089498000004</v>
      </c>
      <c r="X260" s="21">
        <v>0</v>
      </c>
      <c r="Y260" s="22">
        <v>0</v>
      </c>
      <c r="Z260" s="23">
        <v>0</v>
      </c>
      <c r="AA260" s="21">
        <v>0</v>
      </c>
      <c r="AB260" s="22">
        <v>0</v>
      </c>
      <c r="AC260" s="23">
        <v>0</v>
      </c>
      <c r="AD260" s="21">
        <v>0</v>
      </c>
      <c r="AE260" s="22">
        <v>0</v>
      </c>
      <c r="AF260" s="23">
        <v>0</v>
      </c>
      <c r="AG260" s="21">
        <v>0</v>
      </c>
      <c r="AH260" s="22">
        <v>0</v>
      </c>
      <c r="AI260" s="23">
        <v>0</v>
      </c>
      <c r="AJ260" s="21">
        <v>0</v>
      </c>
      <c r="AK260" s="22">
        <v>0</v>
      </c>
      <c r="AL260" s="23">
        <v>0</v>
      </c>
      <c r="AM260" s="21">
        <v>0</v>
      </c>
      <c r="AN260" s="22">
        <v>0</v>
      </c>
      <c r="AO260" s="23">
        <v>0</v>
      </c>
      <c r="AP260" s="174">
        <v>0</v>
      </c>
      <c r="AQ260" s="14">
        <v>0</v>
      </c>
      <c r="AR260" s="15">
        <v>0</v>
      </c>
      <c r="AS260" s="174">
        <v>0</v>
      </c>
      <c r="AT260" s="14">
        <v>0</v>
      </c>
      <c r="AU260" s="15">
        <v>0</v>
      </c>
      <c r="AV260" s="174">
        <v>0</v>
      </c>
      <c r="AW260" s="14">
        <v>0</v>
      </c>
      <c r="AX260" s="15">
        <v>0</v>
      </c>
    </row>
    <row r="261" spans="1:50" x14ac:dyDescent="0.25">
      <c r="A261" s="7">
        <v>254</v>
      </c>
      <c r="B261" s="62" t="s">
        <v>209</v>
      </c>
      <c r="C261" s="161">
        <v>368</v>
      </c>
      <c r="D261" s="90">
        <v>0.15</v>
      </c>
      <c r="E261" s="90" t="s">
        <v>367</v>
      </c>
      <c r="F261" s="73">
        <v>36283</v>
      </c>
      <c r="G261" s="73">
        <v>39387</v>
      </c>
      <c r="H261" s="92" t="s">
        <v>578</v>
      </c>
      <c r="I261" s="69">
        <f t="shared" si="92"/>
        <v>303452.9939999996</v>
      </c>
      <c r="J261" s="18">
        <f t="shared" si="93"/>
        <v>56118.507369419982</v>
      </c>
      <c r="K261" s="19">
        <f t="shared" si="91"/>
        <v>0.18493311477895669</v>
      </c>
      <c r="L261" s="20">
        <f t="shared" si="94"/>
        <v>45784.799124809986</v>
      </c>
      <c r="M261" s="136">
        <v>5611.86</v>
      </c>
      <c r="N261" s="128">
        <f t="shared" si="95"/>
        <v>40172.939124809986</v>
      </c>
      <c r="O261" s="21">
        <v>31475.675999999985</v>
      </c>
      <c r="P261" s="22">
        <v>6160.7340634799984</v>
      </c>
      <c r="Q261" s="23">
        <v>5055.7703398799986</v>
      </c>
      <c r="R261" s="21">
        <v>22895.951999999994</v>
      </c>
      <c r="S261" s="22">
        <v>4481.4246849599976</v>
      </c>
      <c r="T261" s="23">
        <v>3667.8128497199987</v>
      </c>
      <c r="U261" s="21">
        <v>49696.25999999998</v>
      </c>
      <c r="V261" s="22">
        <v>9727.0489698000147</v>
      </c>
      <c r="W261" s="23">
        <v>8196.3242030400124</v>
      </c>
      <c r="X261" s="21">
        <v>21441.689999999991</v>
      </c>
      <c r="Y261" s="22">
        <v>4196.7819837000015</v>
      </c>
      <c r="Z261" s="23">
        <v>3536.7142048199989</v>
      </c>
      <c r="AA261" s="21">
        <v>16321.35</v>
      </c>
      <c r="AB261" s="22">
        <v>3194.5778355000025</v>
      </c>
      <c r="AC261" s="23">
        <v>2666.4930881999994</v>
      </c>
      <c r="AD261" s="21">
        <v>4653.5099999999993</v>
      </c>
      <c r="AE261" s="22">
        <v>910.83151229999953</v>
      </c>
      <c r="AF261" s="23">
        <v>708.19808699999976</v>
      </c>
      <c r="AG261" s="21">
        <v>4907.6340000000027</v>
      </c>
      <c r="AH261" s="22">
        <v>960.5712028199996</v>
      </c>
      <c r="AI261" s="23">
        <v>776.03812572000004</v>
      </c>
      <c r="AJ261" s="21">
        <v>1660.068</v>
      </c>
      <c r="AK261" s="22">
        <v>324.92510963999996</v>
      </c>
      <c r="AL261" s="23">
        <v>268.49609076000002</v>
      </c>
      <c r="AM261" s="21">
        <v>20917.067999999992</v>
      </c>
      <c r="AN261" s="22">
        <v>4094.0977196399981</v>
      </c>
      <c r="AO261" s="23">
        <v>3294.1917667199996</v>
      </c>
      <c r="AP261" s="174">
        <v>45796.757999999914</v>
      </c>
      <c r="AQ261" s="14">
        <v>8963.7994433400054</v>
      </c>
      <c r="AR261" s="15">
        <v>7406.8756758299996</v>
      </c>
      <c r="AS261" s="174">
        <v>57090.107999999942</v>
      </c>
      <c r="AT261" s="14">
        <v>8939.1691106399994</v>
      </c>
      <c r="AU261" s="15">
        <v>6931.7146037400007</v>
      </c>
      <c r="AV261" s="174">
        <v>26596.919999999802</v>
      </c>
      <c r="AW261" s="14">
        <v>4164.545733599969</v>
      </c>
      <c r="AX261" s="15">
        <v>3276.1700893799762</v>
      </c>
    </row>
    <row r="262" spans="1:50" x14ac:dyDescent="0.25">
      <c r="A262" s="16">
        <v>255</v>
      </c>
      <c r="B262" s="62" t="s">
        <v>210</v>
      </c>
      <c r="C262" s="161">
        <v>335</v>
      </c>
      <c r="D262" s="90">
        <v>0.09</v>
      </c>
      <c r="E262" s="90" t="s">
        <v>367</v>
      </c>
      <c r="F262" s="73">
        <v>36237</v>
      </c>
      <c r="G262" s="73">
        <v>39479</v>
      </c>
      <c r="H262" s="92" t="s">
        <v>579</v>
      </c>
      <c r="I262" s="69">
        <f t="shared" si="92"/>
        <v>298187.95200000005</v>
      </c>
      <c r="J262" s="18">
        <f t="shared" si="93"/>
        <v>58364.327844960018</v>
      </c>
      <c r="K262" s="19">
        <f t="shared" si="91"/>
        <v>0.19573000000000004</v>
      </c>
      <c r="L262" s="20">
        <f t="shared" si="94"/>
        <v>48392.759627806001</v>
      </c>
      <c r="M262" s="136">
        <v>5836.4400000000005</v>
      </c>
      <c r="N262" s="128">
        <f t="shared" si="95"/>
        <v>42556.319627805999</v>
      </c>
      <c r="O262" s="21">
        <v>39795.283200000027</v>
      </c>
      <c r="P262" s="22">
        <v>7789.1307807360045</v>
      </c>
      <c r="Q262" s="23">
        <v>6414.5522183320008</v>
      </c>
      <c r="R262" s="21">
        <v>19967.942000000003</v>
      </c>
      <c r="S262" s="22">
        <v>3908.3252876600013</v>
      </c>
      <c r="T262" s="23">
        <v>3274.0701990400012</v>
      </c>
      <c r="U262" s="21">
        <v>52588.146800000068</v>
      </c>
      <c r="V262" s="22">
        <v>10293.07797316399</v>
      </c>
      <c r="W262" s="23">
        <v>8680.4470982879957</v>
      </c>
      <c r="X262" s="21">
        <v>18578.5164</v>
      </c>
      <c r="Y262" s="22">
        <v>3636.373014972</v>
      </c>
      <c r="Z262" s="23">
        <v>3057.1539842799998</v>
      </c>
      <c r="AA262" s="21">
        <v>13450.999199999995</v>
      </c>
      <c r="AB262" s="22">
        <v>2632.7640734160022</v>
      </c>
      <c r="AC262" s="23">
        <v>2209.1780182400016</v>
      </c>
      <c r="AD262" s="21">
        <v>2124.7516000000001</v>
      </c>
      <c r="AE262" s="22">
        <v>415.87763066800005</v>
      </c>
      <c r="AF262" s="23">
        <v>335.46588610800001</v>
      </c>
      <c r="AG262" s="21">
        <v>8949.7075999999979</v>
      </c>
      <c r="AH262" s="22">
        <v>1751.7262685480005</v>
      </c>
      <c r="AI262" s="23">
        <v>1432.1553002959993</v>
      </c>
      <c r="AJ262" s="21">
        <v>3070.5740000000005</v>
      </c>
      <c r="AK262" s="22">
        <v>601.00344902000006</v>
      </c>
      <c r="AL262" s="23">
        <v>479.16843679199991</v>
      </c>
      <c r="AM262" s="21">
        <v>25632.812800000007</v>
      </c>
      <c r="AN262" s="22">
        <v>5017.1104493440025</v>
      </c>
      <c r="AO262" s="23">
        <v>4051.2422393999991</v>
      </c>
      <c r="AP262" s="174">
        <v>37625.573199999963</v>
      </c>
      <c r="AQ262" s="14">
        <v>7364.4534424359999</v>
      </c>
      <c r="AR262" s="15">
        <v>6101.2852838059998</v>
      </c>
      <c r="AS262" s="174">
        <v>44740.003599999982</v>
      </c>
      <c r="AT262" s="14">
        <v>8756.9609046280075</v>
      </c>
      <c r="AU262" s="15">
        <v>7193.8243180879981</v>
      </c>
      <c r="AV262" s="174">
        <v>31663.641600000006</v>
      </c>
      <c r="AW262" s="14">
        <v>6197.5245703680039</v>
      </c>
      <c r="AX262" s="15">
        <v>5164.2166451360008</v>
      </c>
    </row>
    <row r="263" spans="1:50" x14ac:dyDescent="0.25">
      <c r="A263" s="7">
        <v>256</v>
      </c>
      <c r="B263" s="62" t="s">
        <v>211</v>
      </c>
      <c r="C263" s="161">
        <v>339</v>
      </c>
      <c r="D263" s="90">
        <v>0.12</v>
      </c>
      <c r="E263" s="90" t="s">
        <v>367</v>
      </c>
      <c r="F263" s="73">
        <v>37148</v>
      </c>
      <c r="G263" s="73">
        <v>39448</v>
      </c>
      <c r="H263" s="92" t="s">
        <v>580</v>
      </c>
      <c r="I263" s="69">
        <f t="shared" si="92"/>
        <v>530767.91400000022</v>
      </c>
      <c r="J263" s="18">
        <f t="shared" si="93"/>
        <v>100735.66750272</v>
      </c>
      <c r="K263" s="19">
        <f t="shared" si="91"/>
        <v>0.1897923081739262</v>
      </c>
      <c r="L263" s="20">
        <f t="shared" si="94"/>
        <v>83004.15291174002</v>
      </c>
      <c r="M263" s="136">
        <v>10073.580000000002</v>
      </c>
      <c r="N263" s="128">
        <f>L263-M263</f>
        <v>72930.572911740019</v>
      </c>
      <c r="O263" s="21">
        <v>31283.237999999987</v>
      </c>
      <c r="P263" s="22">
        <v>6123.0681737400037</v>
      </c>
      <c r="Q263" s="23">
        <v>5050.7668722600019</v>
      </c>
      <c r="R263" s="21">
        <v>23802.714000000014</v>
      </c>
      <c r="S263" s="22">
        <v>4658.9052112200043</v>
      </c>
      <c r="T263" s="23">
        <v>3840.2698375799955</v>
      </c>
      <c r="U263" s="21">
        <v>77116.146000000008</v>
      </c>
      <c r="V263" s="22">
        <v>15093.943256579982</v>
      </c>
      <c r="W263" s="23">
        <v>12731.381148180006</v>
      </c>
      <c r="X263" s="21">
        <v>59898.58199999998</v>
      </c>
      <c r="Y263" s="22">
        <v>11723.949454860001</v>
      </c>
      <c r="Z263" s="23">
        <v>9858.651584700001</v>
      </c>
      <c r="AA263" s="21">
        <v>42817.932000000023</v>
      </c>
      <c r="AB263" s="22">
        <v>8380.7538303600013</v>
      </c>
      <c r="AC263" s="23">
        <v>7026.4545527999962</v>
      </c>
      <c r="AD263" s="21">
        <v>16277.399999999992</v>
      </c>
      <c r="AE263" s="22">
        <v>3185.9755019999961</v>
      </c>
      <c r="AF263" s="23">
        <v>2559.7813614600036</v>
      </c>
      <c r="AG263" s="21">
        <v>27972.43199999999</v>
      </c>
      <c r="AH263" s="22">
        <v>5475.0441153600013</v>
      </c>
      <c r="AI263" s="23">
        <v>4510.2959971199962</v>
      </c>
      <c r="AJ263" s="21">
        <v>26790.930000000037</v>
      </c>
      <c r="AK263" s="22">
        <v>5180.8300433999966</v>
      </c>
      <c r="AL263" s="23">
        <v>4225.1180725800023</v>
      </c>
      <c r="AM263" s="21">
        <v>40130.795999999973</v>
      </c>
      <c r="AN263" s="22">
        <v>7760.4933304799924</v>
      </c>
      <c r="AO263" s="23">
        <v>6258.7236744000029</v>
      </c>
      <c r="AP263" s="174">
        <v>57060.954000000012</v>
      </c>
      <c r="AQ263" s="14">
        <v>11034.447284520002</v>
      </c>
      <c r="AR263" s="15">
        <v>9099.2170555800058</v>
      </c>
      <c r="AS263" s="174">
        <v>63232.308000000048</v>
      </c>
      <c r="AT263" s="14">
        <v>12157.977934800001</v>
      </c>
      <c r="AU263" s="15">
        <v>9969.6919133999927</v>
      </c>
      <c r="AV263" s="174">
        <v>64384.482000000047</v>
      </c>
      <c r="AW263" s="14">
        <v>9960.2793654000125</v>
      </c>
      <c r="AX263" s="15">
        <v>7873.800841680013</v>
      </c>
    </row>
    <row r="264" spans="1:50" x14ac:dyDescent="0.25">
      <c r="A264" s="7"/>
      <c r="B264" s="62"/>
      <c r="C264" s="62"/>
      <c r="D264" s="90">
        <f>SUM(D120:D263)</f>
        <v>28.31819999999999</v>
      </c>
      <c r="E264" s="90"/>
      <c r="F264" s="73"/>
      <c r="G264" s="73"/>
      <c r="H264" s="107" t="s">
        <v>673</v>
      </c>
      <c r="I264" s="102">
        <f>SUM(I120:I263)</f>
        <v>96324143.320689201</v>
      </c>
      <c r="J264" s="102">
        <f>SUM(J120:J263)</f>
        <v>16576513.274391489</v>
      </c>
      <c r="K264" s="102"/>
      <c r="L264" s="102">
        <f t="shared" ref="L264:AX264" si="101">SUM(L120:L263)</f>
        <v>13299217.883916259</v>
      </c>
      <c r="M264" s="137">
        <f t="shared" si="101"/>
        <v>1657652.28</v>
      </c>
      <c r="N264" s="102">
        <f t="shared" si="101"/>
        <v>11641565.603916265</v>
      </c>
      <c r="O264" s="102">
        <f t="shared" si="101"/>
        <v>9256449.027667895</v>
      </c>
      <c r="P264" s="102">
        <f t="shared" si="101"/>
        <v>1669397.8860926926</v>
      </c>
      <c r="Q264" s="102">
        <f t="shared" si="101"/>
        <v>1346041.8529477394</v>
      </c>
      <c r="R264" s="102">
        <f t="shared" si="101"/>
        <v>6762341.8425585339</v>
      </c>
      <c r="S264" s="102">
        <f t="shared" si="101"/>
        <v>1215164.2829614086</v>
      </c>
      <c r="T264" s="102">
        <f t="shared" si="101"/>
        <v>979537.87333474588</v>
      </c>
      <c r="U264" s="102">
        <f t="shared" si="101"/>
        <v>12780518.201360537</v>
      </c>
      <c r="V264" s="102">
        <f t="shared" si="101"/>
        <v>2303822.9819781291</v>
      </c>
      <c r="W264" s="102">
        <f t="shared" si="101"/>
        <v>1913472.0970864836</v>
      </c>
      <c r="X264" s="102">
        <f t="shared" si="101"/>
        <v>11099292.324991185</v>
      </c>
      <c r="Y264" s="102">
        <f t="shared" si="101"/>
        <v>1982311.6564741773</v>
      </c>
      <c r="Z264" s="102">
        <f t="shared" si="101"/>
        <v>1633549.360314629</v>
      </c>
      <c r="AA264" s="102">
        <f t="shared" si="101"/>
        <v>7347051.9137408352</v>
      </c>
      <c r="AB264" s="102">
        <f t="shared" si="101"/>
        <v>1303641.3979081968</v>
      </c>
      <c r="AC264" s="102">
        <f t="shared" si="101"/>
        <v>1068808.0921607378</v>
      </c>
      <c r="AD264" s="102">
        <f t="shared" si="101"/>
        <v>3468074.3886860656</v>
      </c>
      <c r="AE264" s="102">
        <f t="shared" si="101"/>
        <v>613935.74366495409</v>
      </c>
      <c r="AF264" s="102">
        <f t="shared" si="101"/>
        <v>478077.66415354807</v>
      </c>
      <c r="AG264" s="102">
        <f t="shared" si="101"/>
        <v>5323008.2461393336</v>
      </c>
      <c r="AH264" s="102">
        <f t="shared" si="101"/>
        <v>943110.61915142636</v>
      </c>
      <c r="AI264" s="102">
        <f t="shared" si="101"/>
        <v>753068.12076058472</v>
      </c>
      <c r="AJ264" s="102">
        <f t="shared" si="101"/>
        <v>5083965.5969883427</v>
      </c>
      <c r="AK264" s="102">
        <f t="shared" si="101"/>
        <v>792492.32562486664</v>
      </c>
      <c r="AL264" s="102">
        <f t="shared" si="101"/>
        <v>600256.87701500778</v>
      </c>
      <c r="AM264" s="102">
        <f t="shared" si="101"/>
        <v>8736159.9969378505</v>
      </c>
      <c r="AN264" s="102">
        <f t="shared" si="101"/>
        <v>1408627.465392041</v>
      </c>
      <c r="AO264" s="102">
        <f t="shared" si="101"/>
        <v>1078233.4062348253</v>
      </c>
      <c r="AP264" s="102">
        <f>SUM(AP120:AP263)</f>
        <v>10189348.508869119</v>
      </c>
      <c r="AQ264" s="102">
        <f t="shared" si="101"/>
        <v>1671155.9714337604</v>
      </c>
      <c r="AR264" s="102">
        <f t="shared" si="101"/>
        <v>1326459.0508199835</v>
      </c>
      <c r="AS264" s="102">
        <f t="shared" si="101"/>
        <v>9849615.3446076158</v>
      </c>
      <c r="AT264" s="102">
        <f t="shared" si="101"/>
        <v>1608620.9873035871</v>
      </c>
      <c r="AU264" s="102">
        <f t="shared" si="101"/>
        <v>1266670.6850297854</v>
      </c>
      <c r="AV264" s="102">
        <f t="shared" si="101"/>
        <v>6428317.9281418445</v>
      </c>
      <c r="AW264" s="102">
        <f t="shared" si="101"/>
        <v>1064231.956406248</v>
      </c>
      <c r="AX264" s="102">
        <f t="shared" si="101"/>
        <v>855042.80405819125</v>
      </c>
    </row>
    <row r="265" spans="1:50" x14ac:dyDescent="0.25">
      <c r="A265" s="7"/>
      <c r="B265" s="62"/>
      <c r="C265" s="62"/>
      <c r="D265" s="90"/>
      <c r="E265" s="90"/>
      <c r="F265" s="73"/>
      <c r="G265" s="73"/>
      <c r="H265" s="92"/>
      <c r="I265" s="103"/>
      <c r="J265" s="104"/>
      <c r="K265" s="105"/>
      <c r="L265" s="106"/>
      <c r="M265" s="138"/>
      <c r="N265" s="129"/>
      <c r="O265" s="21"/>
      <c r="P265" s="22"/>
      <c r="Q265" s="23"/>
      <c r="R265" s="21"/>
      <c r="S265" s="22"/>
      <c r="T265" s="23"/>
      <c r="U265" s="21"/>
      <c r="V265" s="22"/>
      <c r="W265" s="23"/>
      <c r="X265" s="21"/>
      <c r="Y265" s="22"/>
      <c r="Z265" s="23"/>
      <c r="AA265" s="21"/>
      <c r="AB265" s="22"/>
      <c r="AC265" s="23"/>
      <c r="AD265" s="21"/>
      <c r="AE265" s="22"/>
      <c r="AF265" s="23"/>
      <c r="AG265" s="21"/>
      <c r="AH265" s="22"/>
      <c r="AI265" s="23"/>
      <c r="AJ265" s="21"/>
      <c r="AK265" s="22"/>
      <c r="AL265" s="23"/>
      <c r="AM265" s="21"/>
      <c r="AN265" s="22"/>
      <c r="AO265" s="23"/>
      <c r="AP265" s="21"/>
      <c r="AQ265" s="22"/>
      <c r="AR265" s="23"/>
      <c r="AS265" s="21"/>
      <c r="AT265" s="22"/>
      <c r="AU265" s="23"/>
      <c r="AV265" s="21"/>
      <c r="AW265" s="22"/>
      <c r="AX265" s="23"/>
    </row>
    <row r="266" spans="1:50" x14ac:dyDescent="0.25">
      <c r="A266" s="7">
        <v>257</v>
      </c>
      <c r="B266" s="62" t="s">
        <v>212</v>
      </c>
      <c r="C266" s="161">
        <v>51</v>
      </c>
      <c r="D266" s="90">
        <v>0.85</v>
      </c>
      <c r="E266" s="90" t="s">
        <v>367</v>
      </c>
      <c r="F266" s="73">
        <v>37565</v>
      </c>
      <c r="G266" s="73">
        <v>40513</v>
      </c>
      <c r="H266" s="92" t="s">
        <v>426</v>
      </c>
      <c r="I266" s="69">
        <f t="shared" ref="I266:I296" si="102">O266+R266+U266+X266+AA266+AD266+AG266+AJ266+AM266+AP266+AS266+AV266</f>
        <v>1351665.5300000003</v>
      </c>
      <c r="J266" s="18">
        <f t="shared" ref="J266:J296" si="103">P266+S266+V266+Y266+AB266+AE266+AH266+AK266+AN266+AQ266+AT266+AW266</f>
        <v>95463.828321100023</v>
      </c>
      <c r="K266" s="19">
        <f t="shared" si="91"/>
        <v>7.062681277453306E-2</v>
      </c>
      <c r="L266" s="20">
        <f t="shared" ref="L266:L296" si="104">Q266+T266+W266+Z266+AC266+AF266+AI266+AL266+AO266+AR266+AU266+AX266</f>
        <v>50581.0072716</v>
      </c>
      <c r="M266" s="136">
        <v>10392.17</v>
      </c>
      <c r="N266" s="128">
        <f>L266-M266</f>
        <v>40188.837271600001</v>
      </c>
      <c r="O266" s="21">
        <v>179166.25000000003</v>
      </c>
      <c r="P266" s="22">
        <v>12662.614130500013</v>
      </c>
      <c r="Q266" s="23">
        <v>6802.0210279999992</v>
      </c>
      <c r="R266" s="21">
        <v>182600.01000000004</v>
      </c>
      <c r="S266" s="22">
        <v>12996.102082300014</v>
      </c>
      <c r="T266" s="23">
        <v>6699.7886038000033</v>
      </c>
      <c r="U266" s="21">
        <v>120341.95000000003</v>
      </c>
      <c r="V266" s="22">
        <v>8480.3653190999921</v>
      </c>
      <c r="W266" s="23">
        <v>4901.3870863999937</v>
      </c>
      <c r="X266" s="13">
        <v>0</v>
      </c>
      <c r="Y266" s="14">
        <v>0</v>
      </c>
      <c r="Z266" s="15">
        <v>0</v>
      </c>
      <c r="AA266" s="13">
        <v>0</v>
      </c>
      <c r="AB266" s="14">
        <v>0</v>
      </c>
      <c r="AC266" s="15">
        <v>0</v>
      </c>
      <c r="AD266" s="13">
        <v>0</v>
      </c>
      <c r="AE266" s="14">
        <v>0</v>
      </c>
      <c r="AF266" s="15">
        <v>0</v>
      </c>
      <c r="AG266" s="13">
        <v>0</v>
      </c>
      <c r="AH266" s="14">
        <v>0</v>
      </c>
      <c r="AI266" s="15">
        <v>0</v>
      </c>
      <c r="AJ266" s="13">
        <v>87881.440000000017</v>
      </c>
      <c r="AK266" s="14">
        <v>6005.9071849999964</v>
      </c>
      <c r="AL266" s="15">
        <v>2474.8303233999977</v>
      </c>
      <c r="AM266" s="13">
        <v>131369.30999999985</v>
      </c>
      <c r="AN266" s="14">
        <v>9140.992388100005</v>
      </c>
      <c r="AO266" s="15">
        <v>4154.6483314000034</v>
      </c>
      <c r="AP266" s="174">
        <v>279693.45000000019</v>
      </c>
      <c r="AQ266" s="14">
        <v>20005.649395699984</v>
      </c>
      <c r="AR266" s="15">
        <v>11049.337381600006</v>
      </c>
      <c r="AS266" s="174">
        <v>103719.92000000006</v>
      </c>
      <c r="AT266" s="14">
        <v>7271.5013301999988</v>
      </c>
      <c r="AU266" s="15">
        <v>3768.2857408999989</v>
      </c>
      <c r="AV266" s="174">
        <v>266893.2</v>
      </c>
      <c r="AW266" s="14">
        <v>18900.696490200015</v>
      </c>
      <c r="AX266" s="15">
        <v>10730.708776099997</v>
      </c>
    </row>
    <row r="267" spans="1:50" x14ac:dyDescent="0.25">
      <c r="A267" s="7">
        <v>258</v>
      </c>
      <c r="B267" s="62" t="s">
        <v>637</v>
      </c>
      <c r="C267" s="161">
        <v>31</v>
      </c>
      <c r="D267" s="90">
        <v>2</v>
      </c>
      <c r="E267" s="90"/>
      <c r="F267" s="73">
        <v>37589</v>
      </c>
      <c r="G267" s="73">
        <v>37589</v>
      </c>
      <c r="H267" s="92" t="s">
        <v>427</v>
      </c>
      <c r="I267" s="69">
        <f t="shared" si="102"/>
        <v>2122133.7499999991</v>
      </c>
      <c r="J267" s="18">
        <f t="shared" si="103"/>
        <v>235981.27300000007</v>
      </c>
      <c r="K267" s="19">
        <f t="shared" si="91"/>
        <v>0.11120000000000009</v>
      </c>
      <c r="L267" s="20">
        <f t="shared" si="104"/>
        <v>164896.45956000002</v>
      </c>
      <c r="M267" s="136">
        <v>23598.129999999997</v>
      </c>
      <c r="N267" s="128">
        <f t="shared" ref="N267:N318" si="105">L267-M267</f>
        <v>141298.32956000001</v>
      </c>
      <c r="O267" s="21">
        <v>218586.69999999975</v>
      </c>
      <c r="P267" s="22">
        <v>24306.841040000028</v>
      </c>
      <c r="Q267" s="23">
        <v>17245.312305500011</v>
      </c>
      <c r="R267" s="21">
        <v>202208.70000000004</v>
      </c>
      <c r="S267" s="22">
        <v>22485.607440000003</v>
      </c>
      <c r="T267" s="23">
        <v>15429.36705550001</v>
      </c>
      <c r="U267" s="21">
        <v>202008.14999999979</v>
      </c>
      <c r="V267" s="22">
        <v>22463.306280000004</v>
      </c>
      <c r="W267" s="23">
        <v>16412.41803599997</v>
      </c>
      <c r="X267" s="21">
        <v>167705.94999999972</v>
      </c>
      <c r="Y267" s="22">
        <v>18648.901639999978</v>
      </c>
      <c r="Z267" s="23">
        <v>13451.903739499992</v>
      </c>
      <c r="AA267" s="21">
        <v>107324.20000000004</v>
      </c>
      <c r="AB267" s="22">
        <v>11934.451040000005</v>
      </c>
      <c r="AC267" s="23">
        <v>8533.6524039999967</v>
      </c>
      <c r="AD267" s="21">
        <v>184940.14999999973</v>
      </c>
      <c r="AE267" s="22">
        <v>20565.344679999987</v>
      </c>
      <c r="AF267" s="23">
        <v>13744.652457500006</v>
      </c>
      <c r="AG267" s="21">
        <v>108728.49999999996</v>
      </c>
      <c r="AH267" s="22">
        <v>12090.609200000004</v>
      </c>
      <c r="AI267" s="23">
        <v>7891.6842169999954</v>
      </c>
      <c r="AJ267" s="21">
        <v>160161.25000000006</v>
      </c>
      <c r="AK267" s="22">
        <v>17809.93099999999</v>
      </c>
      <c r="AL267" s="23">
        <v>12130.675404000016</v>
      </c>
      <c r="AM267" s="21">
        <v>144043.64999999997</v>
      </c>
      <c r="AN267" s="22">
        <v>16017.653879999974</v>
      </c>
      <c r="AO267" s="23">
        <v>10457.946169000006</v>
      </c>
      <c r="AP267" s="174">
        <v>248552.74999999994</v>
      </c>
      <c r="AQ267" s="14">
        <v>27639.065800000037</v>
      </c>
      <c r="AR267" s="15">
        <v>19606.613915000013</v>
      </c>
      <c r="AS267" s="174">
        <v>157533.40000000002</v>
      </c>
      <c r="AT267" s="14">
        <v>17517.714079999994</v>
      </c>
      <c r="AU267" s="15">
        <v>12236.238348499983</v>
      </c>
      <c r="AV267" s="174">
        <v>220340.34999999992</v>
      </c>
      <c r="AW267" s="14">
        <v>24501.846920000058</v>
      </c>
      <c r="AX267" s="15">
        <v>17755.9955085</v>
      </c>
    </row>
    <row r="268" spans="1:50" x14ac:dyDescent="0.25">
      <c r="A268" s="16">
        <v>259</v>
      </c>
      <c r="B268" s="62" t="s">
        <v>213</v>
      </c>
      <c r="C268" s="161">
        <v>75</v>
      </c>
      <c r="D268" s="90">
        <v>1.95</v>
      </c>
      <c r="E268" s="90"/>
      <c r="F268" s="73">
        <v>37575</v>
      </c>
      <c r="G268" s="73">
        <v>37575</v>
      </c>
      <c r="H268" s="92" t="s">
        <v>428</v>
      </c>
      <c r="I268" s="69">
        <f t="shared" si="102"/>
        <v>5115236.040000001</v>
      </c>
      <c r="J268" s="18">
        <f t="shared" si="103"/>
        <v>568814.24764800002</v>
      </c>
      <c r="K268" s="19">
        <f t="shared" si="91"/>
        <v>0.11119999999999998</v>
      </c>
      <c r="L268" s="20">
        <f t="shared" si="104"/>
        <v>400690.75661939994</v>
      </c>
      <c r="M268" s="136">
        <v>56881.439999999995</v>
      </c>
      <c r="N268" s="128">
        <f t="shared" si="105"/>
        <v>343809.31661939994</v>
      </c>
      <c r="O268" s="21">
        <v>466100.63999999966</v>
      </c>
      <c r="P268" s="22">
        <v>51830.391168000038</v>
      </c>
      <c r="Q268" s="23">
        <v>36294.591333599958</v>
      </c>
      <c r="R268" s="21">
        <v>419774.39999999985</v>
      </c>
      <c r="S268" s="22">
        <v>46678.913280000008</v>
      </c>
      <c r="T268" s="23">
        <v>32356.407752399999</v>
      </c>
      <c r="U268" s="21">
        <v>438550.44000000035</v>
      </c>
      <c r="V268" s="22">
        <v>48766.808927999999</v>
      </c>
      <c r="W268" s="23">
        <v>35823.494176800021</v>
      </c>
      <c r="X268" s="21">
        <v>393813.35999999975</v>
      </c>
      <c r="Y268" s="22">
        <v>43792.045632000038</v>
      </c>
      <c r="Z268" s="23">
        <v>31758.696613199994</v>
      </c>
      <c r="AA268" s="21">
        <v>278010.1199999997</v>
      </c>
      <c r="AB268" s="22">
        <v>30914.72534400002</v>
      </c>
      <c r="AC268" s="23">
        <v>22132.297999199993</v>
      </c>
      <c r="AD268" s="21">
        <v>363958.80000000005</v>
      </c>
      <c r="AE268" s="22">
        <v>40472.218560000001</v>
      </c>
      <c r="AF268" s="23">
        <v>27814.850018399993</v>
      </c>
      <c r="AG268" s="21">
        <v>267370.08</v>
      </c>
      <c r="AH268" s="22">
        <v>29731.552895999994</v>
      </c>
      <c r="AI268" s="23">
        <v>20040.030778800003</v>
      </c>
      <c r="AJ268" s="21">
        <v>385692.00000000017</v>
      </c>
      <c r="AK268" s="22">
        <v>42888.950399999951</v>
      </c>
      <c r="AL268" s="23">
        <v>29454.181058400027</v>
      </c>
      <c r="AM268" s="21">
        <v>323623.91999999963</v>
      </c>
      <c r="AN268" s="22">
        <v>35986.979904</v>
      </c>
      <c r="AO268" s="23">
        <v>23822.559292799979</v>
      </c>
      <c r="AP268" s="174">
        <v>668211.84000000067</v>
      </c>
      <c r="AQ268" s="14">
        <v>74305.156607999903</v>
      </c>
      <c r="AR268" s="15">
        <v>52852.599482999991</v>
      </c>
      <c r="AS268" s="174">
        <v>485838.24000000046</v>
      </c>
      <c r="AT268" s="14">
        <v>54025.212288000024</v>
      </c>
      <c r="AU268" s="15">
        <v>38103.457515599999</v>
      </c>
      <c r="AV268" s="174">
        <v>624292.19999999984</v>
      </c>
      <c r="AW268" s="14">
        <v>69421.292639999971</v>
      </c>
      <c r="AX268" s="15">
        <v>50237.590597199989</v>
      </c>
    </row>
    <row r="269" spans="1:50" x14ac:dyDescent="0.25">
      <c r="A269" s="7">
        <v>260</v>
      </c>
      <c r="B269" s="62" t="s">
        <v>214</v>
      </c>
      <c r="C269" s="161">
        <v>107</v>
      </c>
      <c r="D269" s="90">
        <v>1</v>
      </c>
      <c r="E269" s="90" t="s">
        <v>367</v>
      </c>
      <c r="F269" s="73">
        <v>40557</v>
      </c>
      <c r="G269" s="73">
        <v>40557</v>
      </c>
      <c r="H269" s="92" t="s">
        <v>429</v>
      </c>
      <c r="I269" s="69">
        <f t="shared" si="102"/>
        <v>2048667</v>
      </c>
      <c r="J269" s="18">
        <f t="shared" si="103"/>
        <v>235559.07491999998</v>
      </c>
      <c r="K269" s="19">
        <f t="shared" si="91"/>
        <v>0.1149816319196824</v>
      </c>
      <c r="L269" s="20">
        <f t="shared" si="104"/>
        <v>165890.89523499997</v>
      </c>
      <c r="M269" s="136">
        <v>28384.82</v>
      </c>
      <c r="N269" s="128">
        <f t="shared" si="105"/>
        <v>137506.07523499997</v>
      </c>
      <c r="O269" s="21">
        <v>151612</v>
      </c>
      <c r="P269" s="22">
        <v>17199.192359999972</v>
      </c>
      <c r="Q269" s="23">
        <v>11874.970030000004</v>
      </c>
      <c r="R269" s="21">
        <v>173051</v>
      </c>
      <c r="S269" s="22">
        <v>20329.098839999999</v>
      </c>
      <c r="T269" s="23">
        <v>14337.235759999998</v>
      </c>
      <c r="U269" s="21">
        <v>223974</v>
      </c>
      <c r="V269" s="22">
        <v>26357.309759999996</v>
      </c>
      <c r="W269" s="23">
        <v>19652.870499999983</v>
      </c>
      <c r="X269" s="21">
        <v>189862</v>
      </c>
      <c r="Y269" s="22">
        <v>21966.720479999996</v>
      </c>
      <c r="Z269" s="23">
        <v>16055.780260000003</v>
      </c>
      <c r="AA269" s="21">
        <v>103193</v>
      </c>
      <c r="AB269" s="22">
        <v>11343.815759999987</v>
      </c>
      <c r="AC269" s="23">
        <v>8011.9266300000072</v>
      </c>
      <c r="AD269" s="21">
        <v>186843</v>
      </c>
      <c r="AE269" s="22">
        <v>21694.758359999993</v>
      </c>
      <c r="AF269" s="23">
        <v>14779.700309999993</v>
      </c>
      <c r="AG269" s="21">
        <v>104417</v>
      </c>
      <c r="AH269" s="22">
        <v>11770.002000000017</v>
      </c>
      <c r="AI269" s="23">
        <v>7654.47541</v>
      </c>
      <c r="AJ269" s="21">
        <v>179288</v>
      </c>
      <c r="AK269" s="22">
        <v>20534.621279999992</v>
      </c>
      <c r="AL269" s="23">
        <v>13956.307229999995</v>
      </c>
      <c r="AM269" s="21">
        <v>178632</v>
      </c>
      <c r="AN269" s="22">
        <v>20079.46896000002</v>
      </c>
      <c r="AO269" s="23">
        <v>13207.130430000005</v>
      </c>
      <c r="AP269" s="174">
        <v>281165</v>
      </c>
      <c r="AQ269" s="14">
        <v>32723.264159999984</v>
      </c>
      <c r="AR269" s="15">
        <v>23633.658684999988</v>
      </c>
      <c r="AS269" s="174">
        <v>83678</v>
      </c>
      <c r="AT269" s="14">
        <v>9719.259239999994</v>
      </c>
      <c r="AU269" s="15">
        <v>6789.0616100000043</v>
      </c>
      <c r="AV269" s="174">
        <v>192952</v>
      </c>
      <c r="AW269" s="14">
        <v>21841.563720000006</v>
      </c>
      <c r="AX269" s="15">
        <v>15937.778379999994</v>
      </c>
    </row>
    <row r="270" spans="1:50" x14ac:dyDescent="0.25">
      <c r="A270" s="7">
        <v>261</v>
      </c>
      <c r="B270" s="62" t="s">
        <v>215</v>
      </c>
      <c r="C270" s="161">
        <v>114</v>
      </c>
      <c r="D270" s="90">
        <v>0.25</v>
      </c>
      <c r="E270" s="90" t="s">
        <v>367</v>
      </c>
      <c r="F270" s="73">
        <v>40143</v>
      </c>
      <c r="G270" s="73">
        <v>40143</v>
      </c>
      <c r="H270" s="92" t="s">
        <v>430</v>
      </c>
      <c r="I270" s="69">
        <f t="shared" si="102"/>
        <v>293119.19999999995</v>
      </c>
      <c r="J270" s="18">
        <f t="shared" si="103"/>
        <v>31826.88273600001</v>
      </c>
      <c r="K270" s="19">
        <f t="shared" si="91"/>
        <v>0.10858000000000005</v>
      </c>
      <c r="L270" s="20">
        <f t="shared" si="104"/>
        <v>21855.215715499995</v>
      </c>
      <c r="M270" s="136">
        <v>3182.68</v>
      </c>
      <c r="N270" s="128">
        <f t="shared" si="105"/>
        <v>18672.535715499995</v>
      </c>
      <c r="O270" s="21">
        <v>38411.599999999984</v>
      </c>
      <c r="P270" s="22">
        <v>4170.7315279999993</v>
      </c>
      <c r="Q270" s="23">
        <v>2862.7431329999977</v>
      </c>
      <c r="R270" s="21">
        <v>6159.7999999999129</v>
      </c>
      <c r="S270" s="22">
        <v>668.83108400001413</v>
      </c>
      <c r="T270" s="23">
        <v>408.05007700000033</v>
      </c>
      <c r="U270" s="21">
        <v>19304.999999999982</v>
      </c>
      <c r="V270" s="22">
        <v>2096.1368999999986</v>
      </c>
      <c r="W270" s="23">
        <v>1561.123268999999</v>
      </c>
      <c r="X270" s="21">
        <v>29845.900000000009</v>
      </c>
      <c r="Y270" s="22">
        <v>3240.6678219999994</v>
      </c>
      <c r="Z270" s="23">
        <v>2317.8737259999989</v>
      </c>
      <c r="AA270" s="21">
        <v>17892.300000000003</v>
      </c>
      <c r="AB270" s="22">
        <v>1942.7459340000005</v>
      </c>
      <c r="AC270" s="23">
        <v>1353.4347739999998</v>
      </c>
      <c r="AD270" s="21">
        <v>26301.700000000004</v>
      </c>
      <c r="AE270" s="22">
        <v>2855.8385859999971</v>
      </c>
      <c r="AF270" s="23">
        <v>1865.7922889999995</v>
      </c>
      <c r="AG270" s="21">
        <v>22035.300000000021</v>
      </c>
      <c r="AH270" s="22">
        <v>2392.5928740000008</v>
      </c>
      <c r="AI270" s="23">
        <v>1568.5133830000002</v>
      </c>
      <c r="AJ270" s="21">
        <v>24400.700000000008</v>
      </c>
      <c r="AK270" s="22">
        <v>2649.4280060000015</v>
      </c>
      <c r="AL270" s="23">
        <v>1714.717844</v>
      </c>
      <c r="AM270" s="21">
        <v>20218.000000000004</v>
      </c>
      <c r="AN270" s="22">
        <v>2195.2704399999993</v>
      </c>
      <c r="AO270" s="23">
        <v>1426.7584720000004</v>
      </c>
      <c r="AP270" s="174">
        <v>30373.10000000002</v>
      </c>
      <c r="AQ270" s="14">
        <v>3297.9111979999961</v>
      </c>
      <c r="AR270" s="15">
        <v>2336.837828499999</v>
      </c>
      <c r="AS270" s="174">
        <v>29539.4</v>
      </c>
      <c r="AT270" s="14">
        <v>3207.3880519999984</v>
      </c>
      <c r="AU270" s="15">
        <v>2214.2220459999999</v>
      </c>
      <c r="AV270" s="174">
        <v>28636.399999999991</v>
      </c>
      <c r="AW270" s="14">
        <v>3109.3403120000007</v>
      </c>
      <c r="AX270" s="15">
        <v>2225.1488740000027</v>
      </c>
    </row>
    <row r="271" spans="1:50" x14ac:dyDescent="0.25">
      <c r="A271" s="16">
        <v>262</v>
      </c>
      <c r="B271" s="62" t="s">
        <v>216</v>
      </c>
      <c r="C271" s="161">
        <v>115</v>
      </c>
      <c r="D271" s="90">
        <v>0.25</v>
      </c>
      <c r="E271" s="90" t="s">
        <v>367</v>
      </c>
      <c r="F271" s="73">
        <v>40745</v>
      </c>
      <c r="G271" s="73">
        <v>40745</v>
      </c>
      <c r="H271" s="92" t="s">
        <v>431</v>
      </c>
      <c r="I271" s="69">
        <f t="shared" si="102"/>
        <v>440524.38933600002</v>
      </c>
      <c r="J271" s="18">
        <f t="shared" si="103"/>
        <v>47832.138194102867</v>
      </c>
      <c r="K271" s="19">
        <f t="shared" si="91"/>
        <v>0.10857999999999997</v>
      </c>
      <c r="L271" s="20">
        <f t="shared" si="104"/>
        <v>33161.527281607567</v>
      </c>
      <c r="M271" s="136">
        <v>4783.2300000000005</v>
      </c>
      <c r="N271" s="128">
        <f t="shared" si="105"/>
        <v>28378.297281607567</v>
      </c>
      <c r="O271" s="21">
        <v>44970.800565999947</v>
      </c>
      <c r="P271" s="22">
        <v>4882.929525456283</v>
      </c>
      <c r="Q271" s="23">
        <v>3342.6728877582809</v>
      </c>
      <c r="R271" s="21">
        <v>37237.605233000002</v>
      </c>
      <c r="S271" s="22">
        <v>4043.2591761991393</v>
      </c>
      <c r="T271" s="23">
        <v>2790.7375104507701</v>
      </c>
      <c r="U271" s="21">
        <v>39456.360857</v>
      </c>
      <c r="V271" s="22">
        <v>4284.171661853059</v>
      </c>
      <c r="W271" s="23">
        <v>3099.3823351135188</v>
      </c>
      <c r="X271" s="21">
        <v>37088.55821399999</v>
      </c>
      <c r="Y271" s="22">
        <v>4027.0756508761174</v>
      </c>
      <c r="Z271" s="23">
        <v>2872.5663970230084</v>
      </c>
      <c r="AA271" s="21">
        <v>22970.840573999994</v>
      </c>
      <c r="AB271" s="22">
        <v>2494.1738695249201</v>
      </c>
      <c r="AC271" s="23">
        <v>1751.0379358385114</v>
      </c>
      <c r="AD271" s="21">
        <v>33967.52063600003</v>
      </c>
      <c r="AE271" s="22">
        <v>3688.193390656877</v>
      </c>
      <c r="AF271" s="23">
        <v>2482.1747640118274</v>
      </c>
      <c r="AG271" s="21">
        <v>28553.178924999997</v>
      </c>
      <c r="AH271" s="22">
        <v>3100.3041676764983</v>
      </c>
      <c r="AI271" s="23">
        <v>2034.4543066000679</v>
      </c>
      <c r="AJ271" s="21">
        <v>33911.021765999991</v>
      </c>
      <c r="AK271" s="22">
        <v>3682.0587433522833</v>
      </c>
      <c r="AL271" s="23">
        <v>2506.1064668682002</v>
      </c>
      <c r="AM271" s="21">
        <v>22876.542460000001</v>
      </c>
      <c r="AN271" s="22">
        <v>2483.9349803067998</v>
      </c>
      <c r="AO271" s="23">
        <v>1641.7529612840599</v>
      </c>
      <c r="AP271" s="174">
        <v>48336.483251000056</v>
      </c>
      <c r="AQ271" s="14">
        <v>5248.375351393579</v>
      </c>
      <c r="AR271" s="15">
        <v>3655.206586156165</v>
      </c>
      <c r="AS271" s="174">
        <v>43196.286057000012</v>
      </c>
      <c r="AT271" s="14">
        <v>4690.2527400690624</v>
      </c>
      <c r="AU271" s="15">
        <v>3230.2035711364697</v>
      </c>
      <c r="AV271" s="174">
        <v>47959.19079700001</v>
      </c>
      <c r="AW271" s="14">
        <v>5207.4089367382567</v>
      </c>
      <c r="AX271" s="15">
        <v>3755.2315593666895</v>
      </c>
    </row>
    <row r="272" spans="1:50" x14ac:dyDescent="0.25">
      <c r="A272" s="7">
        <v>263</v>
      </c>
      <c r="B272" s="62" t="s">
        <v>217</v>
      </c>
      <c r="C272" s="161">
        <v>116</v>
      </c>
      <c r="D272" s="90">
        <v>0.25</v>
      </c>
      <c r="E272" s="90" t="s">
        <v>367</v>
      </c>
      <c r="F272" s="73">
        <v>40745</v>
      </c>
      <c r="G272" s="73">
        <v>40745</v>
      </c>
      <c r="H272" s="92" t="s">
        <v>431</v>
      </c>
      <c r="I272" s="69">
        <f t="shared" si="102"/>
        <v>124967.59999999982</v>
      </c>
      <c r="J272" s="18">
        <f t="shared" si="103"/>
        <v>13568.982008000015</v>
      </c>
      <c r="K272" s="19">
        <f t="shared" si="91"/>
        <v>0.10858000000000029</v>
      </c>
      <c r="L272" s="20">
        <f t="shared" si="104"/>
        <v>9113.4045239999978</v>
      </c>
      <c r="M272" s="136">
        <v>1356.8999999999999</v>
      </c>
      <c r="N272" s="128">
        <f t="shared" si="105"/>
        <v>7756.5045239999981</v>
      </c>
      <c r="O272" s="21">
        <v>8849.199999999968</v>
      </c>
      <c r="P272" s="22">
        <v>960.84613600000148</v>
      </c>
      <c r="Q272" s="23">
        <v>665.86634799999968</v>
      </c>
      <c r="R272" s="21">
        <v>12057.199999999862</v>
      </c>
      <c r="S272" s="22">
        <v>1309.1707760000102</v>
      </c>
      <c r="T272" s="23">
        <v>823.69222000000036</v>
      </c>
      <c r="U272" s="21">
        <v>9403.2000000000171</v>
      </c>
      <c r="V272" s="22">
        <v>1020.9994559999993</v>
      </c>
      <c r="W272" s="23">
        <v>723.14418399999965</v>
      </c>
      <c r="X272" s="21">
        <v>15808.799999999987</v>
      </c>
      <c r="Y272" s="22">
        <v>1716.5195040000006</v>
      </c>
      <c r="Z272" s="23">
        <v>1225.8290399999998</v>
      </c>
      <c r="AA272" s="21">
        <v>11450.399999999996</v>
      </c>
      <c r="AB272" s="22">
        <v>1243.2844319999997</v>
      </c>
      <c r="AC272" s="23">
        <v>869.89410000000009</v>
      </c>
      <c r="AD272" s="21">
        <v>1972.8000000000002</v>
      </c>
      <c r="AE272" s="22">
        <v>214.20662399999995</v>
      </c>
      <c r="AF272" s="23">
        <v>108.08636399999999</v>
      </c>
      <c r="AG272" s="21">
        <v>9359.9999999999964</v>
      </c>
      <c r="AH272" s="22">
        <v>1016.3088000000002</v>
      </c>
      <c r="AI272" s="23">
        <v>670.93925999999999</v>
      </c>
      <c r="AJ272" s="21">
        <v>15884.000000000004</v>
      </c>
      <c r="AK272" s="22">
        <v>1724.6847200000004</v>
      </c>
      <c r="AL272" s="23">
        <v>1070.1189960000004</v>
      </c>
      <c r="AM272" s="21">
        <v>14910.799999999987</v>
      </c>
      <c r="AN272" s="22">
        <v>1619.0146640000005</v>
      </c>
      <c r="AO272" s="23">
        <v>1064.6655479999999</v>
      </c>
      <c r="AP272" s="174">
        <v>13159.2</v>
      </c>
      <c r="AQ272" s="14">
        <v>1428.8259360000006</v>
      </c>
      <c r="AR272" s="15">
        <v>993.02715999999941</v>
      </c>
      <c r="AS272" s="174">
        <v>12111.999999999998</v>
      </c>
      <c r="AT272" s="14">
        <v>1315.1209600000002</v>
      </c>
      <c r="AU272" s="15">
        <v>898.14130399999965</v>
      </c>
      <c r="AV272" s="174">
        <v>0</v>
      </c>
      <c r="AW272" s="14">
        <v>0</v>
      </c>
      <c r="AX272" s="15">
        <v>0</v>
      </c>
    </row>
    <row r="273" spans="1:50" x14ac:dyDescent="0.25">
      <c r="A273" s="7">
        <v>264</v>
      </c>
      <c r="B273" s="62" t="s">
        <v>638</v>
      </c>
      <c r="C273" s="161">
        <v>39</v>
      </c>
      <c r="D273" s="90">
        <v>1</v>
      </c>
      <c r="E273" s="90"/>
      <c r="F273" s="73">
        <v>36556</v>
      </c>
      <c r="G273" s="73">
        <v>36556</v>
      </c>
      <c r="H273" s="92" t="s">
        <v>432</v>
      </c>
      <c r="I273" s="69">
        <f t="shared" si="102"/>
        <v>2264849.6749999998</v>
      </c>
      <c r="J273" s="18">
        <f t="shared" si="103"/>
        <v>172037.981313</v>
      </c>
      <c r="K273" s="19">
        <f t="shared" si="91"/>
        <v>7.596E-2</v>
      </c>
      <c r="L273" s="20">
        <f t="shared" si="104"/>
        <v>97045.383039750042</v>
      </c>
      <c r="M273" s="136">
        <v>17203.82</v>
      </c>
      <c r="N273" s="128">
        <f t="shared" si="105"/>
        <v>79841.563039750035</v>
      </c>
      <c r="O273" s="21">
        <v>204736.25000000003</v>
      </c>
      <c r="P273" s="22">
        <v>15551.765549999989</v>
      </c>
      <c r="Q273" s="23">
        <v>8709.365141500004</v>
      </c>
      <c r="R273" s="21">
        <v>185701.27500000008</v>
      </c>
      <c r="S273" s="22">
        <v>14105.868849000015</v>
      </c>
      <c r="T273" s="23">
        <v>7697.4089480000057</v>
      </c>
      <c r="U273" s="21">
        <v>206387.54999999993</v>
      </c>
      <c r="V273" s="22">
        <v>15677.19829799999</v>
      </c>
      <c r="W273" s="23">
        <v>9556.7401402500018</v>
      </c>
      <c r="X273" s="21">
        <v>187543.39999999988</v>
      </c>
      <c r="Y273" s="22">
        <v>14245.796664000005</v>
      </c>
      <c r="Z273" s="23">
        <v>8416.2141402500074</v>
      </c>
      <c r="AA273" s="21">
        <v>100815.27500000001</v>
      </c>
      <c r="AB273" s="22">
        <v>7657.9282889999986</v>
      </c>
      <c r="AC273" s="23">
        <v>4448.2878235000026</v>
      </c>
      <c r="AD273" s="21">
        <v>181450.2</v>
      </c>
      <c r="AE273" s="22">
        <v>13782.957192000009</v>
      </c>
      <c r="AF273" s="23">
        <v>7356.8163357500071</v>
      </c>
      <c r="AG273" s="21">
        <v>122290.05</v>
      </c>
      <c r="AH273" s="22">
        <v>9289.1521979999943</v>
      </c>
      <c r="AI273" s="23">
        <v>4666.2125990000013</v>
      </c>
      <c r="AJ273" s="21">
        <v>183102.24999999988</v>
      </c>
      <c r="AK273" s="22">
        <v>13908.446909999995</v>
      </c>
      <c r="AL273" s="23">
        <v>7750.6815330000027</v>
      </c>
      <c r="AM273" s="21">
        <v>138371.34999999995</v>
      </c>
      <c r="AN273" s="22">
        <v>10510.687746000009</v>
      </c>
      <c r="AO273" s="23">
        <v>5226.2650052499948</v>
      </c>
      <c r="AP273" s="174">
        <v>289769.15000000008</v>
      </c>
      <c r="AQ273" s="14">
        <v>22010.86463399999</v>
      </c>
      <c r="AR273" s="15">
        <v>12625.326785500005</v>
      </c>
      <c r="AS273" s="174">
        <v>203849.77499999979</v>
      </c>
      <c r="AT273" s="14">
        <v>15484.428908999997</v>
      </c>
      <c r="AU273" s="15">
        <v>8780.0245267500068</v>
      </c>
      <c r="AV273" s="174">
        <v>260833.15</v>
      </c>
      <c r="AW273" s="14">
        <v>19812.886073999969</v>
      </c>
      <c r="AX273" s="15">
        <v>11812.040061000009</v>
      </c>
    </row>
    <row r="274" spans="1:50" x14ac:dyDescent="0.25">
      <c r="A274" s="16">
        <v>265</v>
      </c>
      <c r="B274" s="62" t="s">
        <v>218</v>
      </c>
      <c r="C274" s="161">
        <v>32</v>
      </c>
      <c r="D274" s="90">
        <v>0.15</v>
      </c>
      <c r="E274" s="90"/>
      <c r="F274" s="73">
        <v>35839</v>
      </c>
      <c r="G274" s="73">
        <v>35839</v>
      </c>
      <c r="H274" s="92" t="s">
        <v>433</v>
      </c>
      <c r="I274" s="69">
        <v>0</v>
      </c>
      <c r="J274" s="18">
        <v>0</v>
      </c>
      <c r="K274" s="19" t="e">
        <f t="shared" si="91"/>
        <v>#DIV/0!</v>
      </c>
      <c r="L274" s="20">
        <f>Q274+T274+W274+Z274+AC274+AF274+AI274+AL274+AO274+AR274+AU274+AX274</f>
        <v>0</v>
      </c>
      <c r="M274" s="136">
        <v>0</v>
      </c>
      <c r="N274" s="128">
        <f>L274-M274</f>
        <v>0</v>
      </c>
      <c r="O274" s="175">
        <v>0</v>
      </c>
      <c r="P274" s="176">
        <v>0</v>
      </c>
      <c r="Q274" s="177">
        <v>0</v>
      </c>
      <c r="R274" s="175">
        <v>0</v>
      </c>
      <c r="S274" s="176">
        <v>0</v>
      </c>
      <c r="T274" s="177">
        <v>0</v>
      </c>
      <c r="U274" s="175">
        <v>0</v>
      </c>
      <c r="V274" s="176">
        <v>0</v>
      </c>
      <c r="W274" s="177">
        <v>0</v>
      </c>
      <c r="X274" s="175">
        <v>0</v>
      </c>
      <c r="Y274" s="176">
        <v>0</v>
      </c>
      <c r="Z274" s="177">
        <v>0</v>
      </c>
      <c r="AA274" s="175">
        <v>0</v>
      </c>
      <c r="AB274" s="176">
        <v>0</v>
      </c>
      <c r="AC274" s="177">
        <v>0</v>
      </c>
      <c r="AD274" s="175">
        <v>0</v>
      </c>
      <c r="AE274" s="176">
        <v>0</v>
      </c>
      <c r="AF274" s="177">
        <v>0</v>
      </c>
      <c r="AG274" s="175">
        <v>0</v>
      </c>
      <c r="AH274" s="176">
        <v>0</v>
      </c>
      <c r="AI274" s="177">
        <v>0</v>
      </c>
      <c r="AJ274" s="175">
        <v>0</v>
      </c>
      <c r="AK274" s="176">
        <v>0</v>
      </c>
      <c r="AL274" s="177">
        <v>0</v>
      </c>
      <c r="AM274" s="175">
        <v>0</v>
      </c>
      <c r="AN274" s="176">
        <v>0</v>
      </c>
      <c r="AO274" s="177">
        <v>0</v>
      </c>
      <c r="AP274" s="178">
        <v>0</v>
      </c>
      <c r="AQ274" s="179">
        <v>0</v>
      </c>
      <c r="AR274" s="180">
        <v>0</v>
      </c>
      <c r="AS274" s="178">
        <v>0</v>
      </c>
      <c r="AT274" s="179">
        <v>0</v>
      </c>
      <c r="AU274" s="180">
        <v>0</v>
      </c>
      <c r="AV274" s="178">
        <v>0</v>
      </c>
      <c r="AW274" s="179">
        <v>0</v>
      </c>
      <c r="AX274" s="180">
        <v>0</v>
      </c>
    </row>
    <row r="275" spans="1:50" x14ac:dyDescent="0.25">
      <c r="A275" s="7">
        <v>266</v>
      </c>
      <c r="B275" s="62" t="s">
        <v>219</v>
      </c>
      <c r="C275" s="161">
        <v>179</v>
      </c>
      <c r="D275" s="90">
        <v>2</v>
      </c>
      <c r="E275" s="90" t="s">
        <v>367</v>
      </c>
      <c r="F275" s="73">
        <v>39660</v>
      </c>
      <c r="G275" s="73">
        <v>40001</v>
      </c>
      <c r="H275" s="92" t="s">
        <v>430</v>
      </c>
      <c r="I275" s="69">
        <f t="shared" si="102"/>
        <v>5000000.0107200006</v>
      </c>
      <c r="J275" s="18">
        <f t="shared" si="103"/>
        <v>525022.22576397844</v>
      </c>
      <c r="K275" s="19">
        <f t="shared" si="91"/>
        <v>0.10500444492766614</v>
      </c>
      <c r="L275" s="20">
        <f t="shared" si="104"/>
        <v>359858.15007766627</v>
      </c>
      <c r="M275" s="136">
        <v>52502.226000000002</v>
      </c>
      <c r="N275" s="128">
        <f t="shared" si="105"/>
        <v>307355.92407766625</v>
      </c>
      <c r="O275" s="21">
        <v>556015.32428799989</v>
      </c>
      <c r="P275" s="22">
        <v>58408.743258423368</v>
      </c>
      <c r="Q275" s="23">
        <v>40035.792162078928</v>
      </c>
      <c r="R275" s="21">
        <v>511971.24740400026</v>
      </c>
      <c r="S275" s="22">
        <v>54568.959100968015</v>
      </c>
      <c r="T275" s="23">
        <v>37035.062853041185</v>
      </c>
      <c r="U275" s="21">
        <v>508262.48772000027</v>
      </c>
      <c r="V275" s="22">
        <v>54572.742663443074</v>
      </c>
      <c r="W275" s="23">
        <v>39538.740897283453</v>
      </c>
      <c r="X275" s="21">
        <v>418420.90487599972</v>
      </c>
      <c r="Y275" s="22">
        <v>44450.475764004135</v>
      </c>
      <c r="Z275" s="23">
        <v>31689.164582915691</v>
      </c>
      <c r="AA275" s="21">
        <v>232616.75857599993</v>
      </c>
      <c r="AB275" s="22">
        <v>23726.356874257628</v>
      </c>
      <c r="AC275" s="23">
        <v>16541.25920713129</v>
      </c>
      <c r="AD275" s="21">
        <v>391255.75107800006</v>
      </c>
      <c r="AE275" s="22">
        <v>40220.718572167731</v>
      </c>
      <c r="AF275" s="23">
        <v>26818.180877885861</v>
      </c>
      <c r="AG275" s="21">
        <v>276006.7924680002</v>
      </c>
      <c r="AH275" s="22">
        <v>28328.381931592579</v>
      </c>
      <c r="AI275" s="23">
        <v>18312.273224498633</v>
      </c>
      <c r="AJ275" s="21">
        <v>445656.96665199992</v>
      </c>
      <c r="AK275" s="22">
        <v>46973.519789254831</v>
      </c>
      <c r="AL275" s="23">
        <v>31336.239416717934</v>
      </c>
      <c r="AM275" s="21">
        <v>347963.79364199983</v>
      </c>
      <c r="AN275" s="22">
        <v>36190.682915979007</v>
      </c>
      <c r="AO275" s="23">
        <v>23443.446717833634</v>
      </c>
      <c r="AP275" s="174">
        <v>584617.53310999984</v>
      </c>
      <c r="AQ275" s="14">
        <v>61728.961103203379</v>
      </c>
      <c r="AR275" s="15">
        <v>42905.624712421624</v>
      </c>
      <c r="AS275" s="174">
        <v>523058.1609059996</v>
      </c>
      <c r="AT275" s="14">
        <v>54757.921208277854</v>
      </c>
      <c r="AU275" s="15">
        <v>37721.208459887763</v>
      </c>
      <c r="AV275" s="174">
        <v>204154.28999999983</v>
      </c>
      <c r="AW275" s="14">
        <v>21094.762582406845</v>
      </c>
      <c r="AX275" s="15">
        <v>14481.15696597022</v>
      </c>
    </row>
    <row r="276" spans="1:50" x14ac:dyDescent="0.25">
      <c r="A276" s="7">
        <v>267</v>
      </c>
      <c r="B276" s="62" t="s">
        <v>220</v>
      </c>
      <c r="C276" s="161">
        <v>176</v>
      </c>
      <c r="D276" s="90">
        <v>0.25</v>
      </c>
      <c r="E276" s="90" t="s">
        <v>367</v>
      </c>
      <c r="F276" s="73">
        <v>40044</v>
      </c>
      <c r="G276" s="73">
        <v>40044</v>
      </c>
      <c r="H276" s="92" t="s">
        <v>430</v>
      </c>
      <c r="I276" s="69">
        <f t="shared" si="102"/>
        <v>307131.42610800045</v>
      </c>
      <c r="J276" s="18">
        <f t="shared" si="103"/>
        <v>33348.330246806567</v>
      </c>
      <c r="K276" s="19">
        <f t="shared" si="91"/>
        <v>0.10857999999999961</v>
      </c>
      <c r="L276" s="20">
        <f t="shared" si="104"/>
        <v>23255.765204407864</v>
      </c>
      <c r="M276" s="136">
        <v>3334.84</v>
      </c>
      <c r="N276" s="128">
        <f t="shared" si="105"/>
        <v>19920.925204407864</v>
      </c>
      <c r="O276" s="21">
        <v>28807.240103999946</v>
      </c>
      <c r="P276" s="22">
        <v>3127.8901304923097</v>
      </c>
      <c r="Q276" s="23">
        <v>2189.707093278721</v>
      </c>
      <c r="R276" s="21">
        <v>23808.315060000019</v>
      </c>
      <c r="S276" s="22">
        <v>2585.1068492147988</v>
      </c>
      <c r="T276" s="23">
        <v>1804.5636518386009</v>
      </c>
      <c r="U276" s="21">
        <v>25362.89128800001</v>
      </c>
      <c r="V276" s="22">
        <v>2753.9027360510368</v>
      </c>
      <c r="W276" s="23">
        <v>2017.9605876379167</v>
      </c>
      <c r="X276" s="21">
        <v>28876.604004000012</v>
      </c>
      <c r="Y276" s="22">
        <v>3135.4216627543128</v>
      </c>
      <c r="Z276" s="23">
        <v>2237.5600218558016</v>
      </c>
      <c r="AA276" s="21">
        <v>14930.035812000031</v>
      </c>
      <c r="AB276" s="22">
        <v>1621.1032884669537</v>
      </c>
      <c r="AC276" s="23">
        <v>1130.3735942349203</v>
      </c>
      <c r="AD276" s="21">
        <v>24000.359328000028</v>
      </c>
      <c r="AE276" s="22">
        <v>2605.9590158342371</v>
      </c>
      <c r="AF276" s="23">
        <v>1764.5899356795596</v>
      </c>
      <c r="AG276" s="21">
        <v>15405.009804000043</v>
      </c>
      <c r="AH276" s="22">
        <v>1672.6759645183167</v>
      </c>
      <c r="AI276" s="23">
        <v>1095.1506213602404</v>
      </c>
      <c r="AJ276" s="21">
        <v>26286.36850800004</v>
      </c>
      <c r="AK276" s="22">
        <v>2854.1738925986347</v>
      </c>
      <c r="AL276" s="23">
        <v>1935.267837595203</v>
      </c>
      <c r="AM276" s="21">
        <v>16925.46649200001</v>
      </c>
      <c r="AN276" s="22">
        <v>1837.7671517013573</v>
      </c>
      <c r="AO276" s="23">
        <v>1206.2547468554394</v>
      </c>
      <c r="AP276" s="174">
        <v>39030.054192000229</v>
      </c>
      <c r="AQ276" s="14">
        <v>4237.8832841673393</v>
      </c>
      <c r="AR276" s="15">
        <v>2975.964369379019</v>
      </c>
      <c r="AS276" s="174">
        <v>25631.873244000002</v>
      </c>
      <c r="AT276" s="14">
        <v>2783.1087968335205</v>
      </c>
      <c r="AU276" s="15">
        <v>1939.4784535388405</v>
      </c>
      <c r="AV276" s="174">
        <v>38067.208272000054</v>
      </c>
      <c r="AW276" s="14">
        <v>4133.3374741737507</v>
      </c>
      <c r="AX276" s="15">
        <v>2958.8942911536033</v>
      </c>
    </row>
    <row r="277" spans="1:50" x14ac:dyDescent="0.25">
      <c r="A277" s="16">
        <v>268</v>
      </c>
      <c r="B277" s="62" t="s">
        <v>221</v>
      </c>
      <c r="C277" s="161">
        <v>177</v>
      </c>
      <c r="D277" s="90">
        <v>0.25</v>
      </c>
      <c r="E277" s="90" t="s">
        <v>367</v>
      </c>
      <c r="F277" s="73">
        <v>40512</v>
      </c>
      <c r="G277" s="73">
        <v>40512</v>
      </c>
      <c r="H277" s="92" t="s">
        <v>430</v>
      </c>
      <c r="I277" s="69">
        <f t="shared" si="102"/>
        <v>331821.95807249995</v>
      </c>
      <c r="J277" s="18">
        <f t="shared" si="103"/>
        <v>36029.228207512053</v>
      </c>
      <c r="K277" s="19">
        <f t="shared" si="91"/>
        <v>0.10858000000000002</v>
      </c>
      <c r="L277" s="20">
        <f t="shared" si="104"/>
        <v>24814.789256407348</v>
      </c>
      <c r="M277" s="136">
        <v>3602.92</v>
      </c>
      <c r="N277" s="128">
        <f t="shared" si="105"/>
        <v>21211.86925640735</v>
      </c>
      <c r="O277" s="21">
        <v>34887.555535</v>
      </c>
      <c r="P277" s="22">
        <v>3788.0907799903021</v>
      </c>
      <c r="Q277" s="23">
        <v>2578.6747122880247</v>
      </c>
      <c r="R277" s="21">
        <v>31264.536695000006</v>
      </c>
      <c r="S277" s="22">
        <v>3394.7033943431011</v>
      </c>
      <c r="T277" s="23">
        <v>2299.6470323859739</v>
      </c>
      <c r="U277" s="21">
        <v>32618.71898249997</v>
      </c>
      <c r="V277" s="22">
        <v>3541.7405071198491</v>
      </c>
      <c r="W277" s="23">
        <v>2560.5926004681751</v>
      </c>
      <c r="X277" s="21">
        <v>34509.724427500005</v>
      </c>
      <c r="Y277" s="22">
        <v>3747.0658783379517</v>
      </c>
      <c r="Z277" s="23">
        <v>2698.1343035391501</v>
      </c>
      <c r="AA277" s="21">
        <v>21928.603515000006</v>
      </c>
      <c r="AB277" s="22">
        <v>2381.0077696587005</v>
      </c>
      <c r="AC277" s="23">
        <v>1666.3074354148487</v>
      </c>
      <c r="AD277" s="21">
        <v>28069.696445000001</v>
      </c>
      <c r="AE277" s="22">
        <v>3047.8076399980982</v>
      </c>
      <c r="AF277" s="23">
        <v>2009.3241077710506</v>
      </c>
      <c r="AG277" s="21">
        <v>21051.697362499959</v>
      </c>
      <c r="AH277" s="22">
        <v>2285.7932996202489</v>
      </c>
      <c r="AI277" s="23">
        <v>1503.7736805563491</v>
      </c>
      <c r="AJ277" s="21">
        <v>21134.543220000014</v>
      </c>
      <c r="AK277" s="22">
        <v>2294.7887028275986</v>
      </c>
      <c r="AL277" s="23">
        <v>1430.4339037285495</v>
      </c>
      <c r="AM277" s="21">
        <v>17736.763117499988</v>
      </c>
      <c r="AN277" s="22">
        <v>1925.8577392981479</v>
      </c>
      <c r="AO277" s="23">
        <v>1257.0105733286503</v>
      </c>
      <c r="AP277" s="174">
        <v>29546.172617499975</v>
      </c>
      <c r="AQ277" s="14">
        <v>3208.1234228081507</v>
      </c>
      <c r="AR277" s="15">
        <v>2255.2644966367238</v>
      </c>
      <c r="AS277" s="174">
        <v>29535.223165000021</v>
      </c>
      <c r="AT277" s="14">
        <v>3206.9345312557011</v>
      </c>
      <c r="AU277" s="15">
        <v>2253.6597168797252</v>
      </c>
      <c r="AV277" s="174">
        <v>29538.722989999973</v>
      </c>
      <c r="AW277" s="14">
        <v>3207.3145422542007</v>
      </c>
      <c r="AX277" s="15">
        <v>2301.9666934101274</v>
      </c>
    </row>
    <row r="278" spans="1:50" x14ac:dyDescent="0.25">
      <c r="A278" s="7">
        <v>269</v>
      </c>
      <c r="B278" s="62" t="s">
        <v>222</v>
      </c>
      <c r="C278" s="161">
        <v>178</v>
      </c>
      <c r="D278" s="90">
        <v>0.245</v>
      </c>
      <c r="E278" s="90" t="s">
        <v>367</v>
      </c>
      <c r="F278" s="73">
        <v>40926</v>
      </c>
      <c r="G278" s="73">
        <v>40926</v>
      </c>
      <c r="H278" s="92" t="s">
        <v>430</v>
      </c>
      <c r="I278" s="69">
        <f t="shared" si="102"/>
        <v>331770.60000000009</v>
      </c>
      <c r="J278" s="18">
        <f t="shared" si="103"/>
        <v>36023.651748000004</v>
      </c>
      <c r="K278" s="19">
        <f t="shared" si="91"/>
        <v>0.10857999999999998</v>
      </c>
      <c r="L278" s="20">
        <f t="shared" si="104"/>
        <v>24732.490599600002</v>
      </c>
      <c r="M278" s="136">
        <v>3602.38</v>
      </c>
      <c r="N278" s="128">
        <f t="shared" si="105"/>
        <v>21130.110599600001</v>
      </c>
      <c r="O278" s="21">
        <v>39040.160000000018</v>
      </c>
      <c r="P278" s="22">
        <v>4238.9805727999974</v>
      </c>
      <c r="Q278" s="23">
        <v>2901.3201375999984</v>
      </c>
      <c r="R278" s="21">
        <v>26298.64000000001</v>
      </c>
      <c r="S278" s="22">
        <v>2855.5063311999993</v>
      </c>
      <c r="T278" s="23">
        <v>1918.7143736000005</v>
      </c>
      <c r="U278" s="21">
        <v>29902.560000000016</v>
      </c>
      <c r="V278" s="22">
        <v>3246.8199648000013</v>
      </c>
      <c r="W278" s="23">
        <v>2342.7016292000008</v>
      </c>
      <c r="X278" s="21">
        <v>28790.400000000016</v>
      </c>
      <c r="Y278" s="22">
        <v>3126.0616319999999</v>
      </c>
      <c r="Z278" s="23">
        <v>2236.8743483999983</v>
      </c>
      <c r="AA278" s="21">
        <v>17678.640000000014</v>
      </c>
      <c r="AB278" s="22">
        <v>1919.5467311999996</v>
      </c>
      <c r="AC278" s="23">
        <v>1343.7369680000002</v>
      </c>
      <c r="AD278" s="21">
        <v>25070.959999999992</v>
      </c>
      <c r="AE278" s="22">
        <v>2722.2048367999992</v>
      </c>
      <c r="AF278" s="23">
        <v>1780.2439812000007</v>
      </c>
      <c r="AG278" s="21">
        <v>22633.399999999976</v>
      </c>
      <c r="AH278" s="22">
        <v>2457.5345719999987</v>
      </c>
      <c r="AI278" s="23">
        <v>1616.8849471999999</v>
      </c>
      <c r="AJ278" s="21">
        <v>25211.439999999991</v>
      </c>
      <c r="AK278" s="22">
        <v>2737.4581552000009</v>
      </c>
      <c r="AL278" s="23">
        <v>1762.6477756000006</v>
      </c>
      <c r="AM278" s="21">
        <v>20530.280000000002</v>
      </c>
      <c r="AN278" s="22">
        <v>2229.1778024000018</v>
      </c>
      <c r="AO278" s="23">
        <v>1449.9615247999998</v>
      </c>
      <c r="AP278" s="174">
        <v>30817.680000000004</v>
      </c>
      <c r="AQ278" s="14">
        <v>3346.1836944000006</v>
      </c>
      <c r="AR278" s="15">
        <v>2362.2281891999987</v>
      </c>
      <c r="AS278" s="174">
        <v>34447.92000000002</v>
      </c>
      <c r="AT278" s="14">
        <v>3740.3551535999991</v>
      </c>
      <c r="AU278" s="15">
        <v>2566.3517684000017</v>
      </c>
      <c r="AV278" s="174">
        <v>31348.520000000026</v>
      </c>
      <c r="AW278" s="14">
        <v>3403.8223016000002</v>
      </c>
      <c r="AX278" s="15">
        <v>2450.8249563999998</v>
      </c>
    </row>
    <row r="279" spans="1:50" x14ac:dyDescent="0.25">
      <c r="A279" s="7">
        <v>270</v>
      </c>
      <c r="B279" s="62" t="s">
        <v>223</v>
      </c>
      <c r="C279" s="161">
        <v>223</v>
      </c>
      <c r="D279" s="90">
        <v>0.22500000000000001</v>
      </c>
      <c r="E279" s="90" t="s">
        <v>367</v>
      </c>
      <c r="F279" s="73">
        <v>40373</v>
      </c>
      <c r="G279" s="73">
        <v>41352</v>
      </c>
      <c r="H279" s="92" t="s">
        <v>434</v>
      </c>
      <c r="I279" s="69">
        <f t="shared" si="102"/>
        <v>289972.46999999997</v>
      </c>
      <c r="J279" s="18">
        <f t="shared" si="103"/>
        <v>35770.7660626</v>
      </c>
      <c r="K279" s="19">
        <f t="shared" si="91"/>
        <v>0.12335917979593029</v>
      </c>
      <c r="L279" s="20">
        <f t="shared" si="104"/>
        <v>26113.3137771</v>
      </c>
      <c r="M279" s="136">
        <v>4284.62</v>
      </c>
      <c r="N279" s="128">
        <f t="shared" si="105"/>
        <v>21828.693777100001</v>
      </c>
      <c r="O279" s="21">
        <v>29016.660000000003</v>
      </c>
      <c r="P279" s="22">
        <v>3565.8030928000071</v>
      </c>
      <c r="Q279" s="23">
        <v>2614.0737976999972</v>
      </c>
      <c r="R279" s="21">
        <v>25479.000000000004</v>
      </c>
      <c r="S279" s="22">
        <v>3191.8175032000008</v>
      </c>
      <c r="T279" s="23">
        <v>2325.6864535000004</v>
      </c>
      <c r="U279" s="21">
        <v>31170.78</v>
      </c>
      <c r="V279" s="22">
        <v>3878.6992683999997</v>
      </c>
      <c r="W279" s="23">
        <v>2947.1866507000027</v>
      </c>
      <c r="X279" s="21">
        <v>23968.89</v>
      </c>
      <c r="Y279" s="22">
        <v>2945.7404033999992</v>
      </c>
      <c r="Z279" s="23">
        <v>2196.9507903000017</v>
      </c>
      <c r="AA279" s="21">
        <v>11940.960000000005</v>
      </c>
      <c r="AB279" s="22">
        <v>1423.0408348000003</v>
      </c>
      <c r="AC279" s="23">
        <v>1032.2219383999993</v>
      </c>
      <c r="AD279" s="21">
        <v>24506.61</v>
      </c>
      <c r="AE279" s="22">
        <v>3039.6653281999966</v>
      </c>
      <c r="AF279" s="23">
        <v>2124.0583355000008</v>
      </c>
      <c r="AG279" s="21">
        <v>12290.43</v>
      </c>
      <c r="AH279" s="22">
        <v>1487.2062413999977</v>
      </c>
      <c r="AI279" s="23">
        <v>991.90043729999945</v>
      </c>
      <c r="AJ279" s="21">
        <v>21661.469999999998</v>
      </c>
      <c r="AK279" s="22">
        <v>2686.8117657999974</v>
      </c>
      <c r="AL279" s="23">
        <v>1921.0864954000015</v>
      </c>
      <c r="AM279" s="21">
        <v>16244.460000000014</v>
      </c>
      <c r="AN279" s="22">
        <v>1955.380843600002</v>
      </c>
      <c r="AO279" s="23">
        <v>1309.2276861999997</v>
      </c>
      <c r="AP279" s="174">
        <v>35137.889999999978</v>
      </c>
      <c r="AQ279" s="14">
        <v>4325.9063109999988</v>
      </c>
      <c r="AR279" s="15">
        <v>3206.8514725000027</v>
      </c>
      <c r="AS279" s="174">
        <v>23787.35999999999</v>
      </c>
      <c r="AT279" s="14">
        <v>2934.7852399999997</v>
      </c>
      <c r="AU279" s="15">
        <v>2164.0026460999989</v>
      </c>
      <c r="AV279" s="174">
        <v>34767.959999999977</v>
      </c>
      <c r="AW279" s="14">
        <v>4335.9092299999993</v>
      </c>
      <c r="AX279" s="15">
        <v>3280.0670734999981</v>
      </c>
    </row>
    <row r="280" spans="1:50" x14ac:dyDescent="0.25">
      <c r="A280" s="16">
        <v>271</v>
      </c>
      <c r="B280" s="62" t="s">
        <v>224</v>
      </c>
      <c r="C280" s="161">
        <v>222</v>
      </c>
      <c r="D280" s="90">
        <v>0.22500000000000001</v>
      </c>
      <c r="E280" s="90" t="s">
        <v>367</v>
      </c>
      <c r="F280" s="73">
        <v>40373</v>
      </c>
      <c r="G280" s="73">
        <v>41352</v>
      </c>
      <c r="H280" s="92" t="s">
        <v>434</v>
      </c>
      <c r="I280" s="69">
        <f t="shared" si="102"/>
        <v>287990.55</v>
      </c>
      <c r="J280" s="18">
        <f t="shared" si="103"/>
        <v>35438.49319980001</v>
      </c>
      <c r="K280" s="19">
        <f t="shared" si="91"/>
        <v>0.1230543613316479</v>
      </c>
      <c r="L280" s="20">
        <f t="shared" si="104"/>
        <v>25810.197303850007</v>
      </c>
      <c r="M280" s="136">
        <v>3916.23</v>
      </c>
      <c r="N280" s="128">
        <f t="shared" si="105"/>
        <v>21893.967303850008</v>
      </c>
      <c r="O280" s="21">
        <v>30637.410000000007</v>
      </c>
      <c r="P280" s="22">
        <v>3807.0075186000086</v>
      </c>
      <c r="Q280" s="23">
        <v>2813.5755373999991</v>
      </c>
      <c r="R280" s="21">
        <v>25050.39</v>
      </c>
      <c r="S280" s="22">
        <v>3108.5868349999982</v>
      </c>
      <c r="T280" s="23">
        <v>2254.9156300999989</v>
      </c>
      <c r="U280" s="21">
        <v>30722.070000000003</v>
      </c>
      <c r="V280" s="22">
        <v>3837.0455926000068</v>
      </c>
      <c r="W280" s="23">
        <v>2916.5530728999997</v>
      </c>
      <c r="X280" s="21">
        <v>25723.799999999992</v>
      </c>
      <c r="Y280" s="22">
        <v>3148.4999028000002</v>
      </c>
      <c r="Z280" s="23">
        <v>2335.0371020999996</v>
      </c>
      <c r="AA280" s="21">
        <v>12777.450000000003</v>
      </c>
      <c r="AB280" s="22">
        <v>1514.6344381999988</v>
      </c>
      <c r="AC280" s="23">
        <v>1097.5511653000003</v>
      </c>
      <c r="AD280" s="21">
        <v>23221.859999999997</v>
      </c>
      <c r="AE280" s="22">
        <v>2869.7758011999963</v>
      </c>
      <c r="AF280" s="23">
        <v>1996.9768720000002</v>
      </c>
      <c r="AG280" s="21">
        <v>12867.959999999997</v>
      </c>
      <c r="AH280" s="22">
        <v>1544.7453643999977</v>
      </c>
      <c r="AI280" s="23">
        <v>1019.6779237999998</v>
      </c>
      <c r="AJ280" s="21">
        <v>20143.919999999995</v>
      </c>
      <c r="AK280" s="22">
        <v>2482.5876539999963</v>
      </c>
      <c r="AL280" s="23">
        <v>1758.9080388000007</v>
      </c>
      <c r="AM280" s="21">
        <v>16600.169999999991</v>
      </c>
      <c r="AN280" s="22">
        <v>2015.9025586000018</v>
      </c>
      <c r="AO280" s="23">
        <v>1351.2449896000016</v>
      </c>
      <c r="AP280" s="174">
        <v>34531.350000000006</v>
      </c>
      <c r="AQ280" s="14">
        <v>4247.6425037999979</v>
      </c>
      <c r="AR280" s="15">
        <v>3145.9499152500061</v>
      </c>
      <c r="AS280" s="174">
        <v>22022.070000000018</v>
      </c>
      <c r="AT280" s="14">
        <v>2706.7011990000019</v>
      </c>
      <c r="AU280" s="15">
        <v>1986.1602791999996</v>
      </c>
      <c r="AV280" s="174">
        <v>33692.100000000028</v>
      </c>
      <c r="AW280" s="14">
        <v>4155.3638315999997</v>
      </c>
      <c r="AX280" s="15">
        <v>3133.6467774000016</v>
      </c>
    </row>
    <row r="281" spans="1:50" x14ac:dyDescent="0.25">
      <c r="A281" s="7">
        <v>272</v>
      </c>
      <c r="B281" s="62" t="s">
        <v>225</v>
      </c>
      <c r="C281" s="161">
        <v>221</v>
      </c>
      <c r="D281" s="90">
        <v>0.22500000000000001</v>
      </c>
      <c r="E281" s="90" t="s">
        <v>367</v>
      </c>
      <c r="F281" s="73">
        <v>40449</v>
      </c>
      <c r="G281" s="73">
        <v>41352</v>
      </c>
      <c r="H281" s="92" t="s">
        <v>435</v>
      </c>
      <c r="I281" s="69">
        <f t="shared" si="102"/>
        <v>365899.68</v>
      </c>
      <c r="J281" s="18">
        <f t="shared" si="103"/>
        <v>45107.614665600013</v>
      </c>
      <c r="K281" s="19">
        <f t="shared" si="91"/>
        <v>0.12327863928604697</v>
      </c>
      <c r="L281" s="20">
        <f t="shared" si="104"/>
        <v>32940.544790649998</v>
      </c>
      <c r="M281" s="136">
        <v>5014.1600000000008</v>
      </c>
      <c r="N281" s="128">
        <f t="shared" si="105"/>
        <v>27926.384790649998</v>
      </c>
      <c r="O281" s="21">
        <v>37290.569999999992</v>
      </c>
      <c r="P281" s="22">
        <v>4623.9416794000163</v>
      </c>
      <c r="Q281" s="23">
        <v>3416.910148999998</v>
      </c>
      <c r="R281" s="21">
        <v>30992.550000000007</v>
      </c>
      <c r="S281" s="22">
        <v>3859.6027137999995</v>
      </c>
      <c r="T281" s="23">
        <v>2798.5222913000002</v>
      </c>
      <c r="U281" s="21">
        <v>39234.810000000005</v>
      </c>
      <c r="V281" s="22">
        <v>4894.1044414000071</v>
      </c>
      <c r="W281" s="23">
        <v>3722.2997488000005</v>
      </c>
      <c r="X281" s="21">
        <v>31925.220000000008</v>
      </c>
      <c r="Y281" s="22">
        <v>3902.4618572000013</v>
      </c>
      <c r="Z281" s="23">
        <v>2894.765348300004</v>
      </c>
      <c r="AA281" s="21">
        <v>15588.27</v>
      </c>
      <c r="AB281" s="22">
        <v>1872.2243297999996</v>
      </c>
      <c r="AC281" s="23">
        <v>1366.3939832000005</v>
      </c>
      <c r="AD281" s="21">
        <v>30093.299999999992</v>
      </c>
      <c r="AE281" s="22">
        <v>3739.638413199998</v>
      </c>
      <c r="AF281" s="23">
        <v>2623.2719527000004</v>
      </c>
      <c r="AG281" s="21">
        <v>17000.940000000002</v>
      </c>
      <c r="AH281" s="22">
        <v>2037.2371859999982</v>
      </c>
      <c r="AI281" s="23">
        <v>1352.247165</v>
      </c>
      <c r="AJ281" s="21">
        <v>27631.679999999993</v>
      </c>
      <c r="AK281" s="22">
        <v>3398.055621200002</v>
      </c>
      <c r="AL281" s="23">
        <v>2450.0639269999983</v>
      </c>
      <c r="AM281" s="21">
        <v>21515.100000000009</v>
      </c>
      <c r="AN281" s="22">
        <v>2622.400733200006</v>
      </c>
      <c r="AO281" s="23">
        <v>1767.7596025000016</v>
      </c>
      <c r="AP281" s="174">
        <v>43476.000000000051</v>
      </c>
      <c r="AQ281" s="14">
        <v>5362.4487123999916</v>
      </c>
      <c r="AR281" s="15">
        <v>3974.5167521499934</v>
      </c>
      <c r="AS281" s="174">
        <v>29250.03000000001</v>
      </c>
      <c r="AT281" s="14">
        <v>3613.7342862</v>
      </c>
      <c r="AU281" s="15">
        <v>2666.2739934000006</v>
      </c>
      <c r="AV281" s="174">
        <v>41901.209999999948</v>
      </c>
      <c r="AW281" s="14">
        <v>5181.7646917999937</v>
      </c>
      <c r="AX281" s="15">
        <v>3907.5198772999984</v>
      </c>
    </row>
    <row r="282" spans="1:50" x14ac:dyDescent="0.25">
      <c r="A282" s="7">
        <v>273</v>
      </c>
      <c r="B282" s="62" t="s">
        <v>226</v>
      </c>
      <c r="C282" s="161">
        <v>220</v>
      </c>
      <c r="D282" s="90">
        <v>0.22500000000000001</v>
      </c>
      <c r="E282" s="90" t="s">
        <v>367</v>
      </c>
      <c r="F282" s="73">
        <v>40449</v>
      </c>
      <c r="G282" s="73">
        <v>41352</v>
      </c>
      <c r="H282" s="92" t="s">
        <v>435</v>
      </c>
      <c r="I282" s="69">
        <f t="shared" si="102"/>
        <v>314742.06000000006</v>
      </c>
      <c r="J282" s="18">
        <f t="shared" si="103"/>
        <v>38881.75622800002</v>
      </c>
      <c r="K282" s="19">
        <f t="shared" si="91"/>
        <v>0.12353530452205852</v>
      </c>
      <c r="L282" s="20">
        <f t="shared" si="104"/>
        <v>28426.935369699997</v>
      </c>
      <c r="M282" s="136">
        <v>4777.1600000000008</v>
      </c>
      <c r="N282" s="128">
        <f t="shared" si="105"/>
        <v>23649.775369699997</v>
      </c>
      <c r="O282" s="21">
        <v>32103.779999999992</v>
      </c>
      <c r="P282" s="22">
        <v>3994.3658108000182</v>
      </c>
      <c r="Q282" s="23">
        <v>2955.4113370999985</v>
      </c>
      <c r="R282" s="21">
        <v>26213.759999999995</v>
      </c>
      <c r="S282" s="22">
        <v>3190.8763276000004</v>
      </c>
      <c r="T282" s="23">
        <v>2298.9213270999994</v>
      </c>
      <c r="U282" s="21">
        <v>34159.890000000007</v>
      </c>
      <c r="V282" s="22">
        <v>4280.0109234000029</v>
      </c>
      <c r="W282" s="23">
        <v>3259.6429019999982</v>
      </c>
      <c r="X282" s="21">
        <v>27751.260000000002</v>
      </c>
      <c r="Y282" s="22">
        <v>3409.8221172000003</v>
      </c>
      <c r="Z282" s="23">
        <v>2536.8095283000002</v>
      </c>
      <c r="AA282" s="21">
        <v>9264.15</v>
      </c>
      <c r="AB282" s="22">
        <v>1087.2318450000007</v>
      </c>
      <c r="AC282" s="23">
        <v>785.10537840000018</v>
      </c>
      <c r="AD282" s="21">
        <v>26045.46</v>
      </c>
      <c r="AE282" s="22">
        <v>3240.2883879999977</v>
      </c>
      <c r="AF282" s="23">
        <v>2273.1157264000008</v>
      </c>
      <c r="AG282" s="21">
        <v>14611.350000000004</v>
      </c>
      <c r="AH282" s="22">
        <v>1780.4357665999983</v>
      </c>
      <c r="AI282" s="23">
        <v>1191.5206784000004</v>
      </c>
      <c r="AJ282" s="21">
        <v>24397.410000000003</v>
      </c>
      <c r="AK282" s="22">
        <v>3046.830275399996</v>
      </c>
      <c r="AL282" s="23">
        <v>2205.2453252999999</v>
      </c>
      <c r="AM282" s="21">
        <v>18669.929999999997</v>
      </c>
      <c r="AN282" s="22">
        <v>2261.7330214000021</v>
      </c>
      <c r="AO282" s="23">
        <v>1523.9761246000023</v>
      </c>
      <c r="AP282" s="174">
        <v>38623.05000000001</v>
      </c>
      <c r="AQ282" s="14">
        <v>4757.7489881999945</v>
      </c>
      <c r="AR282" s="15">
        <v>3535.1114220000018</v>
      </c>
      <c r="AS282" s="174">
        <v>25312.890000000043</v>
      </c>
      <c r="AT282" s="14">
        <v>3128.6827413999977</v>
      </c>
      <c r="AU282" s="15">
        <v>2299.7165715999981</v>
      </c>
      <c r="AV282" s="174">
        <v>37589.130000000026</v>
      </c>
      <c r="AW282" s="14">
        <v>4703.7300230000092</v>
      </c>
      <c r="AX282" s="15">
        <v>3562.3590484999977</v>
      </c>
    </row>
    <row r="283" spans="1:50" x14ac:dyDescent="0.25">
      <c r="A283" s="16">
        <v>274</v>
      </c>
      <c r="B283" s="62" t="s">
        <v>639</v>
      </c>
      <c r="C283" s="161">
        <v>246</v>
      </c>
      <c r="D283" s="90">
        <v>0.25</v>
      </c>
      <c r="E283" s="90" t="s">
        <v>367</v>
      </c>
      <c r="F283" s="73">
        <v>40099</v>
      </c>
      <c r="G283" s="73">
        <v>40513</v>
      </c>
      <c r="H283" s="92" t="s">
        <v>436</v>
      </c>
      <c r="I283" s="69">
        <f t="shared" si="102"/>
        <v>165288.66800976</v>
      </c>
      <c r="J283" s="18">
        <f t="shared" si="103"/>
        <v>17947.043572499744</v>
      </c>
      <c r="K283" s="19">
        <f t="shared" si="91"/>
        <v>0.10858000000000002</v>
      </c>
      <c r="L283" s="20">
        <f t="shared" si="104"/>
        <v>12364.064032546108</v>
      </c>
      <c r="M283" s="136">
        <v>1794.7299999999996</v>
      </c>
      <c r="N283" s="128">
        <f t="shared" si="105"/>
        <v>10569.334032546109</v>
      </c>
      <c r="O283" s="21">
        <v>13396.098980159994</v>
      </c>
      <c r="P283" s="22">
        <v>1454.5484272657729</v>
      </c>
      <c r="Q283" s="23">
        <v>1025.9753354019317</v>
      </c>
      <c r="R283" s="21">
        <v>11463.877294560007</v>
      </c>
      <c r="S283" s="22">
        <v>1244.7477966433248</v>
      </c>
      <c r="T283" s="23">
        <v>844.77956025939409</v>
      </c>
      <c r="U283" s="21">
        <v>16227.687322080008</v>
      </c>
      <c r="V283" s="22">
        <v>1762.0022894314477</v>
      </c>
      <c r="W283" s="23">
        <v>1286.5750992835774</v>
      </c>
      <c r="X283" s="21">
        <v>9841.0893033600096</v>
      </c>
      <c r="Y283" s="22">
        <v>1068.5454765588283</v>
      </c>
      <c r="Z283" s="23">
        <v>777.82563626358217</v>
      </c>
      <c r="AA283" s="21">
        <v>8910.2933855999981</v>
      </c>
      <c r="AB283" s="22">
        <v>967.47965580844709</v>
      </c>
      <c r="AC283" s="23">
        <v>678.13673738411023</v>
      </c>
      <c r="AD283" s="21">
        <v>19069.651372320001</v>
      </c>
      <c r="AE283" s="22">
        <v>2070.5827460065047</v>
      </c>
      <c r="AF283" s="23">
        <v>1333.5978417178314</v>
      </c>
      <c r="AG283" s="21">
        <v>8176.3178875199928</v>
      </c>
      <c r="AH283" s="22">
        <v>887.78459622692139</v>
      </c>
      <c r="AI283" s="23">
        <v>571.89</v>
      </c>
      <c r="AJ283" s="21">
        <v>11865.719401920003</v>
      </c>
      <c r="AK283" s="22">
        <v>1288.379812660474</v>
      </c>
      <c r="AL283" s="23">
        <v>857.86209490178896</v>
      </c>
      <c r="AM283" s="21">
        <v>15523.592120639989</v>
      </c>
      <c r="AN283" s="22">
        <v>1685.5516324590901</v>
      </c>
      <c r="AO283" s="23">
        <v>1093.9619238033749</v>
      </c>
      <c r="AP283" s="174">
        <v>19136.877033599998</v>
      </c>
      <c r="AQ283" s="14">
        <v>2077.8821083082885</v>
      </c>
      <c r="AR283" s="15">
        <v>1451.6568128833558</v>
      </c>
      <c r="AS283" s="174">
        <v>14672.511349919998</v>
      </c>
      <c r="AT283" s="14">
        <v>1593.1412823743158</v>
      </c>
      <c r="AU283" s="15">
        <v>1114.7203370938182</v>
      </c>
      <c r="AV283" s="174">
        <v>17004.95255808</v>
      </c>
      <c r="AW283" s="14">
        <v>1846.3977487563277</v>
      </c>
      <c r="AX283" s="15">
        <v>1327.0826535533436</v>
      </c>
    </row>
    <row r="284" spans="1:50" x14ac:dyDescent="0.25">
      <c r="A284" s="7">
        <v>275</v>
      </c>
      <c r="B284" s="62" t="s">
        <v>639</v>
      </c>
      <c r="C284" s="161">
        <v>247</v>
      </c>
      <c r="D284" s="90">
        <v>0.25</v>
      </c>
      <c r="E284" s="90" t="s">
        <v>367</v>
      </c>
      <c r="F284" s="73">
        <v>40785</v>
      </c>
      <c r="G284" s="73">
        <v>40785</v>
      </c>
      <c r="H284" s="92" t="s">
        <v>437</v>
      </c>
      <c r="I284" s="69">
        <f t="shared" si="102"/>
        <v>169514.75166767999</v>
      </c>
      <c r="J284" s="18">
        <f t="shared" si="103"/>
        <v>18405.911736076694</v>
      </c>
      <c r="K284" s="19">
        <f t="shared" si="91"/>
        <v>0.10858000000000001</v>
      </c>
      <c r="L284" s="20">
        <f t="shared" si="104"/>
        <v>12688.595306941423</v>
      </c>
      <c r="M284" s="136">
        <v>1840.59</v>
      </c>
      <c r="N284" s="128">
        <f t="shared" si="105"/>
        <v>10848.005306941423</v>
      </c>
      <c r="O284" s="21">
        <v>13123.237345920015</v>
      </c>
      <c r="P284" s="22">
        <v>1424.9211110199935</v>
      </c>
      <c r="Q284" s="23">
        <v>995.97914346466223</v>
      </c>
      <c r="R284" s="21">
        <v>15964.804437119996</v>
      </c>
      <c r="S284" s="22">
        <v>1733.4584657824894</v>
      </c>
      <c r="T284" s="23">
        <v>1189.4057800492474</v>
      </c>
      <c r="U284" s="21">
        <v>17565.196635359989</v>
      </c>
      <c r="V284" s="22">
        <v>1907.2290506673887</v>
      </c>
      <c r="W284" s="23">
        <v>1381.4167441201048</v>
      </c>
      <c r="X284" s="21">
        <v>17214.913264320003</v>
      </c>
      <c r="Y284" s="22">
        <v>1869.1952822398669</v>
      </c>
      <c r="Z284" s="23">
        <v>1336.7506215925723</v>
      </c>
      <c r="AA284" s="21">
        <v>8576.8884302400002</v>
      </c>
      <c r="AB284" s="22">
        <v>931.27854575545859</v>
      </c>
      <c r="AC284" s="23">
        <v>654.70106868139601</v>
      </c>
      <c r="AD284" s="21">
        <v>17858.899797119997</v>
      </c>
      <c r="AE284" s="22">
        <v>1939.1193399712902</v>
      </c>
      <c r="AF284" s="23">
        <v>1255.0882830586274</v>
      </c>
      <c r="AG284" s="21">
        <v>8014.4269185599996</v>
      </c>
      <c r="AH284" s="22">
        <v>870.20647481724427</v>
      </c>
      <c r="AI284" s="23">
        <v>568.9</v>
      </c>
      <c r="AJ284" s="21">
        <v>11749.468121279999</v>
      </c>
      <c r="AK284" s="22">
        <v>1275.7572486085828</v>
      </c>
      <c r="AL284" s="23">
        <v>845.74129862007317</v>
      </c>
      <c r="AM284" s="21">
        <v>15782.225659200005</v>
      </c>
      <c r="AN284" s="22">
        <v>1713.6340620759347</v>
      </c>
      <c r="AO284" s="23">
        <v>1111.6664987474026</v>
      </c>
      <c r="AP284" s="174">
        <v>16174.203864480014</v>
      </c>
      <c r="AQ284" s="14">
        <v>1756.1950556052377</v>
      </c>
      <c r="AR284" s="15">
        <v>1226.5441339444844</v>
      </c>
      <c r="AS284" s="174">
        <v>13060.534308480015</v>
      </c>
      <c r="AT284" s="14">
        <v>1418.1128152147589</v>
      </c>
      <c r="AU284" s="15">
        <v>993.48298095571181</v>
      </c>
      <c r="AV284" s="174">
        <v>14429.952885599996</v>
      </c>
      <c r="AW284" s="14">
        <v>1566.8042843184483</v>
      </c>
      <c r="AX284" s="15">
        <v>1128.9187537071416</v>
      </c>
    </row>
    <row r="285" spans="1:50" x14ac:dyDescent="0.25">
      <c r="A285" s="7">
        <v>276</v>
      </c>
      <c r="B285" s="62" t="s">
        <v>640</v>
      </c>
      <c r="C285" s="161">
        <v>243</v>
      </c>
      <c r="D285" s="90">
        <v>0.8</v>
      </c>
      <c r="E285" s="90" t="s">
        <v>367</v>
      </c>
      <c r="F285" s="73">
        <v>40575</v>
      </c>
      <c r="G285" s="73">
        <v>40575</v>
      </c>
      <c r="H285" s="92" t="s">
        <v>438</v>
      </c>
      <c r="I285" s="69">
        <f t="shared" si="102"/>
        <v>2438780.6</v>
      </c>
      <c r="J285" s="18">
        <f t="shared" si="103"/>
        <v>279412.18097799993</v>
      </c>
      <c r="K285" s="19">
        <f t="shared" si="91"/>
        <v>0.11457044597533698</v>
      </c>
      <c r="L285" s="20">
        <f t="shared" si="104"/>
        <v>198915.55642300003</v>
      </c>
      <c r="M285" s="136">
        <v>29019.75</v>
      </c>
      <c r="N285" s="128">
        <f t="shared" si="105"/>
        <v>169895.80642300003</v>
      </c>
      <c r="O285" s="21">
        <v>230623.59999999992</v>
      </c>
      <c r="P285" s="22">
        <v>26794.613943999993</v>
      </c>
      <c r="Q285" s="23">
        <v>19079.764462000039</v>
      </c>
      <c r="R285" s="21">
        <v>209689.99999999994</v>
      </c>
      <c r="S285" s="22">
        <v>24790.548907999982</v>
      </c>
      <c r="T285" s="23">
        <v>17515.965919999999</v>
      </c>
      <c r="U285" s="21">
        <v>211022.80000000005</v>
      </c>
      <c r="V285" s="22">
        <v>24084.658759999951</v>
      </c>
      <c r="W285" s="23">
        <v>17820.47781199999</v>
      </c>
      <c r="X285" s="21">
        <v>188488.6</v>
      </c>
      <c r="Y285" s="22">
        <v>21408.181909999981</v>
      </c>
      <c r="Z285" s="23">
        <v>15646.343230000002</v>
      </c>
      <c r="AA285" s="21">
        <v>134833.00000000006</v>
      </c>
      <c r="AB285" s="22">
        <v>14640.74043400001</v>
      </c>
      <c r="AC285" s="23">
        <v>10402.259272000001</v>
      </c>
      <c r="AD285" s="21">
        <v>166825.00000000003</v>
      </c>
      <c r="AE285" s="22">
        <v>19177.607546000021</v>
      </c>
      <c r="AF285" s="23">
        <v>13429.707422000005</v>
      </c>
      <c r="AG285" s="21">
        <v>127416.79999999996</v>
      </c>
      <c r="AH285" s="22">
        <v>13920.878903999987</v>
      </c>
      <c r="AI285" s="23">
        <v>9278.7541160000037</v>
      </c>
      <c r="AJ285" s="21">
        <v>186412.40000000002</v>
      </c>
      <c r="AK285" s="22">
        <v>21185.658755999979</v>
      </c>
      <c r="AL285" s="23">
        <v>14616.664262000002</v>
      </c>
      <c r="AM285" s="21">
        <v>154192.60000000015</v>
      </c>
      <c r="AN285" s="22">
        <v>17028.877482</v>
      </c>
      <c r="AO285" s="23">
        <v>11271.813353999996</v>
      </c>
      <c r="AP285" s="174">
        <v>316537</v>
      </c>
      <c r="AQ285" s="14">
        <v>37530.050157999984</v>
      </c>
      <c r="AR285" s="15">
        <v>27308.490985000011</v>
      </c>
      <c r="AS285" s="174">
        <v>226355.20000000004</v>
      </c>
      <c r="AT285" s="14">
        <v>25824.064422000018</v>
      </c>
      <c r="AU285" s="15">
        <v>18344.956186000003</v>
      </c>
      <c r="AV285" s="174">
        <v>286383.59999999974</v>
      </c>
      <c r="AW285" s="14">
        <v>33026.299754000007</v>
      </c>
      <c r="AX285" s="15">
        <v>24200.359401999984</v>
      </c>
    </row>
    <row r="286" spans="1:50" x14ac:dyDescent="0.25">
      <c r="A286" s="16">
        <v>277</v>
      </c>
      <c r="B286" s="62" t="s">
        <v>227</v>
      </c>
      <c r="C286" s="161">
        <v>290</v>
      </c>
      <c r="D286" s="90">
        <v>1.8</v>
      </c>
      <c r="E286" s="90"/>
      <c r="F286" s="73">
        <v>37525</v>
      </c>
      <c r="G286" s="73">
        <v>37525</v>
      </c>
      <c r="H286" s="92" t="s">
        <v>439</v>
      </c>
      <c r="I286" s="69">
        <f t="shared" si="102"/>
        <v>3473278.1698994995</v>
      </c>
      <c r="J286" s="18">
        <f t="shared" si="103"/>
        <v>386228.53249282442</v>
      </c>
      <c r="K286" s="19">
        <f t="shared" si="91"/>
        <v>0.11120000000000002</v>
      </c>
      <c r="L286" s="20">
        <f t="shared" si="104"/>
        <v>271050.81859232066</v>
      </c>
      <c r="M286" s="136">
        <v>38636.01</v>
      </c>
      <c r="N286" s="128">
        <f t="shared" si="105"/>
        <v>232414.80859232065</v>
      </c>
      <c r="O286" s="21">
        <v>335088.00056019996</v>
      </c>
      <c r="P286" s="22">
        <v>37261.785662294256</v>
      </c>
      <c r="Q286" s="23">
        <v>26332.444962920879</v>
      </c>
      <c r="R286" s="21">
        <v>311856.00044670008</v>
      </c>
      <c r="S286" s="22">
        <v>34678.38724967304</v>
      </c>
      <c r="T286" s="23">
        <v>23785.139004479166</v>
      </c>
      <c r="U286" s="21">
        <v>334158.98941879993</v>
      </c>
      <c r="V286" s="22">
        <v>37158.479623370535</v>
      </c>
      <c r="W286" s="23">
        <v>27210.927471879295</v>
      </c>
      <c r="X286" s="21">
        <v>261559.99964009991</v>
      </c>
      <c r="Y286" s="22">
        <v>29085.471959979153</v>
      </c>
      <c r="Z286" s="23">
        <v>21012.866219414165</v>
      </c>
      <c r="AA286" s="21">
        <v>182036.99039459994</v>
      </c>
      <c r="AB286" s="22">
        <v>20242.513331879487</v>
      </c>
      <c r="AC286" s="23">
        <v>14522.829766270974</v>
      </c>
      <c r="AD286" s="21">
        <v>254070.99936760013</v>
      </c>
      <c r="AE286" s="22">
        <v>28252.695129677159</v>
      </c>
      <c r="AF286" s="23">
        <v>19094.666861389938</v>
      </c>
      <c r="AG286" s="21">
        <v>173174.20159539994</v>
      </c>
      <c r="AH286" s="22">
        <v>19256.971217408485</v>
      </c>
      <c r="AI286" s="23">
        <v>12708.766568311094</v>
      </c>
      <c r="AJ286" s="21">
        <v>269724.99983240006</v>
      </c>
      <c r="AK286" s="22">
        <v>29993.419981362909</v>
      </c>
      <c r="AL286" s="23">
        <v>20473.976223149057</v>
      </c>
      <c r="AM286" s="21">
        <v>237802.99946359987</v>
      </c>
      <c r="AN286" s="22">
        <v>26443.693540352338</v>
      </c>
      <c r="AO286" s="23">
        <v>17316.426552618927</v>
      </c>
      <c r="AP286" s="174">
        <v>410667.99908939988</v>
      </c>
      <c r="AQ286" s="14">
        <v>45666.281498741242</v>
      </c>
      <c r="AR286" s="15">
        <v>32510.356556036833</v>
      </c>
      <c r="AS286" s="174">
        <v>301390.98925280018</v>
      </c>
      <c r="AT286" s="14">
        <v>33514.678004911344</v>
      </c>
      <c r="AU286" s="15">
        <v>23584.135462357819</v>
      </c>
      <c r="AV286" s="174">
        <v>401746.00083789992</v>
      </c>
      <c r="AW286" s="14">
        <v>44674.155293174437</v>
      </c>
      <c r="AX286" s="15">
        <v>32498.282943492592</v>
      </c>
    </row>
    <row r="287" spans="1:50" x14ac:dyDescent="0.25">
      <c r="A287" s="7">
        <v>278</v>
      </c>
      <c r="B287" s="62" t="s">
        <v>228</v>
      </c>
      <c r="C287" s="161">
        <v>291</v>
      </c>
      <c r="D287" s="90">
        <v>1.8</v>
      </c>
      <c r="E287" s="90"/>
      <c r="F287" s="73">
        <v>37567</v>
      </c>
      <c r="G287" s="73">
        <v>37567</v>
      </c>
      <c r="H287" s="92" t="s">
        <v>439</v>
      </c>
      <c r="I287" s="69">
        <f t="shared" si="102"/>
        <v>3618700.3906751997</v>
      </c>
      <c r="J287" s="18">
        <f t="shared" si="103"/>
        <v>402399.48344308219</v>
      </c>
      <c r="K287" s="19">
        <f t="shared" ref="K287:K318" si="106">J287/I287</f>
        <v>0.11119999999999999</v>
      </c>
      <c r="L287" s="20">
        <f t="shared" si="104"/>
        <v>282294.00701836683</v>
      </c>
      <c r="M287" s="136">
        <v>40288.239999999998</v>
      </c>
      <c r="N287" s="128">
        <f t="shared" si="105"/>
        <v>242005.76701836684</v>
      </c>
      <c r="O287" s="21">
        <v>336699.00046230014</v>
      </c>
      <c r="P287" s="22">
        <v>37440.928851407756</v>
      </c>
      <c r="Q287" s="23">
        <v>26406.943707418315</v>
      </c>
      <c r="R287" s="21">
        <v>340819.00040619995</v>
      </c>
      <c r="S287" s="22">
        <v>37899.072845169445</v>
      </c>
      <c r="T287" s="23">
        <v>26111.910691198915</v>
      </c>
      <c r="U287" s="21">
        <v>343425.00064029993</v>
      </c>
      <c r="V287" s="22">
        <v>38188.860071201307</v>
      </c>
      <c r="W287" s="23">
        <v>27973.693425887799</v>
      </c>
      <c r="X287" s="21">
        <v>269332.01044839987</v>
      </c>
      <c r="Y287" s="22">
        <v>29949.719561862075</v>
      </c>
      <c r="Z287" s="23">
        <v>21656.853898246372</v>
      </c>
      <c r="AA287" s="21">
        <v>184010.02044269998</v>
      </c>
      <c r="AB287" s="22">
        <v>20461.914273228253</v>
      </c>
      <c r="AC287" s="23">
        <v>14661.035540097033</v>
      </c>
      <c r="AD287" s="21">
        <v>270435.99013909971</v>
      </c>
      <c r="AE287" s="22">
        <v>30072.482103467912</v>
      </c>
      <c r="AF287" s="23">
        <v>20338.936274317315</v>
      </c>
      <c r="AG287" s="21">
        <v>178948.32868950011</v>
      </c>
      <c r="AH287" s="22">
        <v>19899.054150272375</v>
      </c>
      <c r="AI287" s="23">
        <v>13123.202380645607</v>
      </c>
      <c r="AJ287" s="21">
        <v>284211.99949789996</v>
      </c>
      <c r="AK287" s="22">
        <v>31604.374344166525</v>
      </c>
      <c r="AL287" s="23">
        <v>21572.720170123863</v>
      </c>
      <c r="AM287" s="21">
        <v>251330.99975960006</v>
      </c>
      <c r="AN287" s="22">
        <v>27948.007173267517</v>
      </c>
      <c r="AO287" s="23">
        <v>18313.916291501046</v>
      </c>
      <c r="AP287" s="174">
        <v>448206.02063000004</v>
      </c>
      <c r="AQ287" s="14">
        <v>49840.509494056016</v>
      </c>
      <c r="AR287" s="15">
        <v>35440.676603991516</v>
      </c>
      <c r="AS287" s="174">
        <v>304163.99975850031</v>
      </c>
      <c r="AT287" s="14">
        <v>33823.036773145199</v>
      </c>
      <c r="AU287" s="15">
        <v>23758.573364811033</v>
      </c>
      <c r="AV287" s="174">
        <v>407118.01980069961</v>
      </c>
      <c r="AW287" s="14">
        <v>45271.5238018378</v>
      </c>
      <c r="AX287" s="15">
        <v>32935.544670128045</v>
      </c>
    </row>
    <row r="288" spans="1:50" x14ac:dyDescent="0.25">
      <c r="A288" s="7">
        <v>279</v>
      </c>
      <c r="B288" s="62" t="s">
        <v>229</v>
      </c>
      <c r="C288" s="161">
        <v>292</v>
      </c>
      <c r="D288" s="90">
        <v>1.8</v>
      </c>
      <c r="E288" s="90"/>
      <c r="F288" s="73">
        <v>37567</v>
      </c>
      <c r="G288" s="73">
        <v>37567</v>
      </c>
      <c r="H288" s="92" t="s">
        <v>439</v>
      </c>
      <c r="I288" s="69">
        <f t="shared" si="102"/>
        <v>3692435.4227856002</v>
      </c>
      <c r="J288" s="18">
        <f t="shared" si="103"/>
        <v>410598.81901375862</v>
      </c>
      <c r="K288" s="19">
        <f t="shared" si="106"/>
        <v>0.11119999999999997</v>
      </c>
      <c r="L288" s="20">
        <f t="shared" si="104"/>
        <v>288120.30168368231</v>
      </c>
      <c r="M288" s="136">
        <v>41120.760000000009</v>
      </c>
      <c r="N288" s="128">
        <f t="shared" si="105"/>
        <v>246999.5416836823</v>
      </c>
      <c r="O288" s="21">
        <v>343545.00938709959</v>
      </c>
      <c r="P288" s="22">
        <v>38202.205043845534</v>
      </c>
      <c r="Q288" s="23">
        <v>26943.868889988615</v>
      </c>
      <c r="R288" s="21">
        <v>347419.99977110018</v>
      </c>
      <c r="S288" s="22">
        <v>38633.103974546349</v>
      </c>
      <c r="T288" s="23">
        <v>26617.647477220682</v>
      </c>
      <c r="U288" s="21">
        <v>352568.00014040014</v>
      </c>
      <c r="V288" s="22">
        <v>39205.561615612431</v>
      </c>
      <c r="W288" s="23">
        <v>28718.436716365934</v>
      </c>
      <c r="X288" s="21">
        <v>278752.99945660023</v>
      </c>
      <c r="Y288" s="22">
        <v>30997.33353957388</v>
      </c>
      <c r="Z288" s="23">
        <v>22414.390970009135</v>
      </c>
      <c r="AA288" s="21">
        <v>185453.99008060017</v>
      </c>
      <c r="AB288" s="22">
        <v>20622.483696962718</v>
      </c>
      <c r="AC288" s="23">
        <v>14776.084112625815</v>
      </c>
      <c r="AD288" s="21">
        <v>275306.97066899989</v>
      </c>
      <c r="AE288" s="22">
        <v>30614.135138392787</v>
      </c>
      <c r="AF288" s="23">
        <v>20705.272731736179</v>
      </c>
      <c r="AG288" s="21">
        <v>182171.47152949992</v>
      </c>
      <c r="AH288" s="22">
        <v>20257.467634080382</v>
      </c>
      <c r="AI288" s="23">
        <v>13359.572041656813</v>
      </c>
      <c r="AJ288" s="21">
        <v>292452.98970450013</v>
      </c>
      <c r="AK288" s="22">
        <v>32520.772455140392</v>
      </c>
      <c r="AL288" s="23">
        <v>22198.241175464238</v>
      </c>
      <c r="AM288" s="21">
        <v>244243.01021639991</v>
      </c>
      <c r="AN288" s="22">
        <v>27159.822736063656</v>
      </c>
      <c r="AO288" s="23">
        <v>17797.430671772036</v>
      </c>
      <c r="AP288" s="174">
        <v>455938.00116510049</v>
      </c>
      <c r="AQ288" s="14">
        <v>50700.305729559142</v>
      </c>
      <c r="AR288" s="15">
        <v>36052.062013900504</v>
      </c>
      <c r="AS288" s="174">
        <v>319174.99994769949</v>
      </c>
      <c r="AT288" s="14">
        <v>35492.259994184227</v>
      </c>
      <c r="AU288" s="15">
        <v>24931.09854715113</v>
      </c>
      <c r="AV288" s="174">
        <v>415407.98071759997</v>
      </c>
      <c r="AW288" s="14">
        <v>46193.367455797073</v>
      </c>
      <c r="AX288" s="15">
        <v>33606.196335791181</v>
      </c>
    </row>
    <row r="289" spans="1:50" x14ac:dyDescent="0.25">
      <c r="A289" s="16">
        <v>280</v>
      </c>
      <c r="B289" s="62" t="s">
        <v>230</v>
      </c>
      <c r="C289" s="161">
        <v>293</v>
      </c>
      <c r="D289" s="90">
        <v>1.8</v>
      </c>
      <c r="E289" s="90"/>
      <c r="F289" s="73">
        <v>37525</v>
      </c>
      <c r="G289" s="73">
        <v>37525</v>
      </c>
      <c r="H289" s="92" t="s">
        <v>439</v>
      </c>
      <c r="I289" s="69">
        <f t="shared" si="102"/>
        <v>3258174.0124670998</v>
      </c>
      <c r="J289" s="18">
        <f t="shared" si="103"/>
        <v>362308.95018634154</v>
      </c>
      <c r="K289" s="19">
        <f t="shared" si="106"/>
        <v>0.11120000000000001</v>
      </c>
      <c r="L289" s="20">
        <f t="shared" si="104"/>
        <v>254013.69513409934</v>
      </c>
      <c r="M289" s="136">
        <v>36270.82</v>
      </c>
      <c r="N289" s="128">
        <f t="shared" si="105"/>
        <v>217742.87513409933</v>
      </c>
      <c r="O289" s="21">
        <v>319939.9991879997</v>
      </c>
      <c r="P289" s="22">
        <v>35577.327909705615</v>
      </c>
      <c r="Q289" s="23">
        <v>25142.059417160857</v>
      </c>
      <c r="R289" s="21">
        <v>304831.00979020004</v>
      </c>
      <c r="S289" s="22">
        <v>33897.208288670241</v>
      </c>
      <c r="T289" s="23">
        <v>23249.345628604115</v>
      </c>
      <c r="U289" s="21">
        <v>313258.9992310002</v>
      </c>
      <c r="V289" s="22">
        <v>34834.400714487208</v>
      </c>
      <c r="W289" s="23">
        <v>25509.018694412938</v>
      </c>
      <c r="X289" s="21">
        <v>252028.01026720015</v>
      </c>
      <c r="Y289" s="22">
        <v>28025.514741712694</v>
      </c>
      <c r="Z289" s="23">
        <v>20247.097685335728</v>
      </c>
      <c r="AA289" s="21">
        <v>173074.99954669992</v>
      </c>
      <c r="AB289" s="22">
        <v>19245.939949593034</v>
      </c>
      <c r="AC289" s="23">
        <v>13807.846140310308</v>
      </c>
      <c r="AD289" s="21">
        <v>246556.00009440002</v>
      </c>
      <c r="AE289" s="22">
        <v>27417.027210497265</v>
      </c>
      <c r="AF289" s="23">
        <v>18529.878247393634</v>
      </c>
      <c r="AG289" s="21">
        <v>168051.99558959986</v>
      </c>
      <c r="AH289" s="22">
        <v>18687.381909563526</v>
      </c>
      <c r="AI289" s="23">
        <v>12332.86230633965</v>
      </c>
      <c r="AJ289" s="21">
        <v>275353.0006273</v>
      </c>
      <c r="AK289" s="22">
        <v>30619.25366975577</v>
      </c>
      <c r="AL289" s="23">
        <v>20901.180058640493</v>
      </c>
      <c r="AM289" s="21">
        <v>226226.99937189982</v>
      </c>
      <c r="AN289" s="22">
        <v>25156.442330155289</v>
      </c>
      <c r="AO289" s="23">
        <v>16473.48110695068</v>
      </c>
      <c r="AP289" s="174">
        <v>425252.00023949961</v>
      </c>
      <c r="AQ289" s="14">
        <v>47288.02242663232</v>
      </c>
      <c r="AR289" s="15">
        <v>33664.89277131213</v>
      </c>
      <c r="AS289" s="174">
        <v>237047.99941600006</v>
      </c>
      <c r="AT289" s="14">
        <v>26359.737535059197</v>
      </c>
      <c r="AU289" s="15">
        <v>18549.234478324703</v>
      </c>
      <c r="AV289" s="174">
        <v>316552.99910530029</v>
      </c>
      <c r="AW289" s="14">
        <v>35200.693500509369</v>
      </c>
      <c r="AX289" s="15">
        <v>25606.79859931413</v>
      </c>
    </row>
    <row r="290" spans="1:50" x14ac:dyDescent="0.25">
      <c r="A290" s="7">
        <v>281</v>
      </c>
      <c r="B290" s="62" t="s">
        <v>231</v>
      </c>
      <c r="C290" s="161">
        <v>294</v>
      </c>
      <c r="D290" s="90">
        <v>1.8</v>
      </c>
      <c r="E290" s="90"/>
      <c r="F290" s="73">
        <v>37525</v>
      </c>
      <c r="G290" s="73">
        <v>37525</v>
      </c>
      <c r="H290" s="92" t="s">
        <v>439</v>
      </c>
      <c r="I290" s="69">
        <f t="shared" si="102"/>
        <v>3490704.2073332984</v>
      </c>
      <c r="J290" s="18">
        <f t="shared" si="103"/>
        <v>388166.30785546277</v>
      </c>
      <c r="K290" s="19">
        <f t="shared" si="106"/>
        <v>0.11119999999999999</v>
      </c>
      <c r="L290" s="20">
        <f t="shared" si="104"/>
        <v>272359.23210580414</v>
      </c>
      <c r="M290" s="136">
        <v>38832.99</v>
      </c>
      <c r="N290" s="128">
        <f t="shared" si="105"/>
        <v>233526.24210580415</v>
      </c>
      <c r="O290" s="21">
        <v>326401.9992837999</v>
      </c>
      <c r="P290" s="22">
        <v>36295.902320358524</v>
      </c>
      <c r="Q290" s="23">
        <v>25649.86710226833</v>
      </c>
      <c r="R290" s="21">
        <v>321287.99050010002</v>
      </c>
      <c r="S290" s="22">
        <v>35727.224543611119</v>
      </c>
      <c r="T290" s="23">
        <v>24504.513312449377</v>
      </c>
      <c r="U290" s="21">
        <v>325088.99005610013</v>
      </c>
      <c r="V290" s="22">
        <v>36149.895694238301</v>
      </c>
      <c r="W290" s="23">
        <v>26472.347626238636</v>
      </c>
      <c r="X290" s="21">
        <v>259880.01000329998</v>
      </c>
      <c r="Y290" s="22">
        <v>28898.657112366935</v>
      </c>
      <c r="Z290" s="23">
        <v>20877.901402414587</v>
      </c>
      <c r="AA290" s="21">
        <v>179010.01032739991</v>
      </c>
      <c r="AB290" s="22">
        <v>19905.913148406897</v>
      </c>
      <c r="AC290" s="23">
        <v>14281.338648853762</v>
      </c>
      <c r="AD290" s="21">
        <v>256012.00995660006</v>
      </c>
      <c r="AE290" s="22">
        <v>28468.535507173903</v>
      </c>
      <c r="AF290" s="23">
        <v>19240.543213532797</v>
      </c>
      <c r="AG290" s="21">
        <v>174497.1898943999</v>
      </c>
      <c r="AH290" s="22">
        <v>19404.087516257288</v>
      </c>
      <c r="AI290" s="23">
        <v>12805.856950779431</v>
      </c>
      <c r="AJ290" s="21">
        <v>267371.00941309973</v>
      </c>
      <c r="AK290" s="22">
        <v>29731.656246736646</v>
      </c>
      <c r="AL290" s="23">
        <v>20295.292215715359</v>
      </c>
      <c r="AM290" s="21">
        <v>240138.01019029992</v>
      </c>
      <c r="AN290" s="22">
        <v>26703.346733161361</v>
      </c>
      <c r="AO290" s="23">
        <v>17486.458225210481</v>
      </c>
      <c r="AP290" s="174">
        <v>438655.9988770996</v>
      </c>
      <c r="AQ290" s="14">
        <v>48778.547075133523</v>
      </c>
      <c r="AR290" s="15">
        <v>34726.014592220781</v>
      </c>
      <c r="AS290" s="174">
        <v>301597.98956839979</v>
      </c>
      <c r="AT290" s="14">
        <v>33537.696440006097</v>
      </c>
      <c r="AU290" s="15">
        <v>23600.333436607343</v>
      </c>
      <c r="AV290" s="174">
        <v>400762.9992626998</v>
      </c>
      <c r="AW290" s="14">
        <v>44564.845518012247</v>
      </c>
      <c r="AX290" s="15">
        <v>32418.765379513243</v>
      </c>
    </row>
    <row r="291" spans="1:50" x14ac:dyDescent="0.25">
      <c r="A291" s="7">
        <v>282</v>
      </c>
      <c r="B291" s="62" t="s">
        <v>232</v>
      </c>
      <c r="C291" s="161">
        <v>295</v>
      </c>
      <c r="D291" s="90">
        <v>1.8</v>
      </c>
      <c r="E291" s="90"/>
      <c r="F291" s="73">
        <v>37525</v>
      </c>
      <c r="G291" s="73">
        <v>37525</v>
      </c>
      <c r="H291" s="92" t="s">
        <v>439</v>
      </c>
      <c r="I291" s="69">
        <f t="shared" si="102"/>
        <v>3436391.3306441992</v>
      </c>
      <c r="J291" s="18">
        <f t="shared" si="103"/>
        <v>382126.71596763481</v>
      </c>
      <c r="K291" s="19">
        <f t="shared" si="106"/>
        <v>0.11119999999999997</v>
      </c>
      <c r="L291" s="20">
        <f t="shared" si="104"/>
        <v>267995.18754102767</v>
      </c>
      <c r="M291" s="136">
        <v>38163.75</v>
      </c>
      <c r="N291" s="128">
        <f t="shared" si="105"/>
        <v>229831.43754102767</v>
      </c>
      <c r="O291" s="21">
        <v>325157.01044900023</v>
      </c>
      <c r="P291" s="22">
        <v>36157.459561928801</v>
      </c>
      <c r="Q291" s="23">
        <v>25552.031310123537</v>
      </c>
      <c r="R291" s="21">
        <v>323263.98989190022</v>
      </c>
      <c r="S291" s="22">
        <v>35946.955675979269</v>
      </c>
      <c r="T291" s="23">
        <v>24655.222037452146</v>
      </c>
      <c r="U291" s="21">
        <v>322014.99961320037</v>
      </c>
      <c r="V291" s="22">
        <v>35808.067956987819</v>
      </c>
      <c r="W291" s="23">
        <v>26222.029263904053</v>
      </c>
      <c r="X291" s="21">
        <v>255737.99976919973</v>
      </c>
      <c r="Y291" s="22">
        <v>28438.065574335007</v>
      </c>
      <c r="Z291" s="23">
        <v>20545.145984731345</v>
      </c>
      <c r="AA291" s="21">
        <v>170506.00981020002</v>
      </c>
      <c r="AB291" s="22">
        <v>18960.268290894222</v>
      </c>
      <c r="AC291" s="23">
        <v>13602.893286860355</v>
      </c>
      <c r="AD291" s="21">
        <v>257827.00031279976</v>
      </c>
      <c r="AE291" s="22">
        <v>28670.362434783376</v>
      </c>
      <c r="AF291" s="23">
        <v>19376.948534465439</v>
      </c>
      <c r="AG291" s="21">
        <v>175734.28309519993</v>
      </c>
      <c r="AH291" s="22">
        <v>19541.652280186223</v>
      </c>
      <c r="AI291" s="23">
        <v>12896.643734077637</v>
      </c>
      <c r="AJ291" s="21">
        <v>267725.00963629968</v>
      </c>
      <c r="AK291" s="22">
        <v>29771.021071556519</v>
      </c>
      <c r="AL291" s="23">
        <v>20322.163259017459</v>
      </c>
      <c r="AM291" s="21">
        <v>239492.98937970027</v>
      </c>
      <c r="AN291" s="22">
        <v>26631.620419022664</v>
      </c>
      <c r="AO291" s="23">
        <v>17439.488861863447</v>
      </c>
      <c r="AP291" s="174">
        <v>420442.02963109949</v>
      </c>
      <c r="AQ291" s="14">
        <v>46753.153694978289</v>
      </c>
      <c r="AR291" s="15">
        <v>33284.113504721594</v>
      </c>
      <c r="AS291" s="174">
        <v>297663.00965879968</v>
      </c>
      <c r="AT291" s="14">
        <v>33100.126674058527</v>
      </c>
      <c r="AU291" s="15">
        <v>23292.417465201732</v>
      </c>
      <c r="AV291" s="174">
        <v>380826.99939679989</v>
      </c>
      <c r="AW291" s="14">
        <v>42347.962332924144</v>
      </c>
      <c r="AX291" s="15">
        <v>30806.090298608993</v>
      </c>
    </row>
    <row r="292" spans="1:50" x14ac:dyDescent="0.25">
      <c r="A292" s="16">
        <v>283</v>
      </c>
      <c r="B292" s="62" t="s">
        <v>233</v>
      </c>
      <c r="C292" s="161">
        <v>296</v>
      </c>
      <c r="D292" s="90">
        <v>1.8</v>
      </c>
      <c r="E292" s="90"/>
      <c r="F292" s="73">
        <v>37525</v>
      </c>
      <c r="G292" s="73">
        <v>37525</v>
      </c>
      <c r="H292" s="92" t="s">
        <v>439</v>
      </c>
      <c r="I292" s="69">
        <f t="shared" si="102"/>
        <v>3499435.8363172989</v>
      </c>
      <c r="J292" s="18">
        <f t="shared" si="103"/>
        <v>389137.26499848382</v>
      </c>
      <c r="K292" s="19">
        <f t="shared" si="106"/>
        <v>0.11120000000000005</v>
      </c>
      <c r="L292" s="20">
        <f t="shared" si="104"/>
        <v>273033.89963920432</v>
      </c>
      <c r="M292" s="136">
        <v>38871.280000000006</v>
      </c>
      <c r="N292" s="128">
        <f t="shared" si="105"/>
        <v>234162.61963920432</v>
      </c>
      <c r="O292" s="21">
        <v>331838.99922210007</v>
      </c>
      <c r="P292" s="22">
        <v>36900.496713497603</v>
      </c>
      <c r="Q292" s="23">
        <v>26077.126512937732</v>
      </c>
      <c r="R292" s="21">
        <v>313941.99070620007</v>
      </c>
      <c r="S292" s="22">
        <v>34910.349366529408</v>
      </c>
      <c r="T292" s="23">
        <v>23944.236691274102</v>
      </c>
      <c r="U292" s="21">
        <v>331506.99923740007</v>
      </c>
      <c r="V292" s="22">
        <v>36863.578315198858</v>
      </c>
      <c r="W292" s="23">
        <v>26994.973046682971</v>
      </c>
      <c r="X292" s="21">
        <v>261722.99932299985</v>
      </c>
      <c r="Y292" s="22">
        <v>29103.597524717596</v>
      </c>
      <c r="Z292" s="23">
        <v>21025.961075410574</v>
      </c>
      <c r="AA292" s="21">
        <v>182297.00040469979</v>
      </c>
      <c r="AB292" s="22">
        <v>20271.426445002646</v>
      </c>
      <c r="AC292" s="23">
        <v>14543.573248717403</v>
      </c>
      <c r="AD292" s="21">
        <v>260230.99012380003</v>
      </c>
      <c r="AE292" s="22">
        <v>28937.686101766583</v>
      </c>
      <c r="AF292" s="23">
        <v>19557.620018766269</v>
      </c>
      <c r="AG292" s="21">
        <v>177372.83695320008</v>
      </c>
      <c r="AH292" s="22">
        <v>19723.859469195853</v>
      </c>
      <c r="AI292" s="23">
        <v>13016.892583482411</v>
      </c>
      <c r="AJ292" s="21">
        <v>278574.01046329999</v>
      </c>
      <c r="AK292" s="22">
        <v>30977.42996351896</v>
      </c>
      <c r="AL292" s="23">
        <v>21145.676782471815</v>
      </c>
      <c r="AM292" s="21">
        <v>240494.00005309988</v>
      </c>
      <c r="AN292" s="22">
        <v>26742.932805904704</v>
      </c>
      <c r="AO292" s="23">
        <v>17512.380826382694</v>
      </c>
      <c r="AP292" s="174">
        <v>425736.00987519941</v>
      </c>
      <c r="AQ292" s="14">
        <v>47341.844298122291</v>
      </c>
      <c r="AR292" s="15">
        <v>33703.209187174602</v>
      </c>
      <c r="AS292" s="174">
        <v>290105.9997943003</v>
      </c>
      <c r="AT292" s="14">
        <v>32259.78717712616</v>
      </c>
      <c r="AU292" s="15">
        <v>22701.074158041916</v>
      </c>
      <c r="AV292" s="174">
        <v>405614.00016099971</v>
      </c>
      <c r="AW292" s="14">
        <v>45104.276817903228</v>
      </c>
      <c r="AX292" s="15">
        <v>32811.17550786183</v>
      </c>
    </row>
    <row r="293" spans="1:50" x14ac:dyDescent="0.25">
      <c r="A293" s="7">
        <v>284</v>
      </c>
      <c r="B293" s="62" t="s">
        <v>234</v>
      </c>
      <c r="C293" s="161">
        <v>297</v>
      </c>
      <c r="D293" s="90">
        <v>1.8</v>
      </c>
      <c r="E293" s="90"/>
      <c r="F293" s="73">
        <v>37525</v>
      </c>
      <c r="G293" s="73">
        <v>37525</v>
      </c>
      <c r="H293" s="92" t="s">
        <v>439</v>
      </c>
      <c r="I293" s="69">
        <f t="shared" si="102"/>
        <v>3566264.9705116008</v>
      </c>
      <c r="J293" s="18">
        <f t="shared" si="103"/>
        <v>396568.66472088994</v>
      </c>
      <c r="K293" s="19">
        <f t="shared" si="106"/>
        <v>0.11119999999999998</v>
      </c>
      <c r="L293" s="20">
        <f t="shared" si="104"/>
        <v>278319.0587053583</v>
      </c>
      <c r="M293" s="136">
        <v>39743.54</v>
      </c>
      <c r="N293" s="128">
        <f t="shared" si="105"/>
        <v>238575.51870535829</v>
      </c>
      <c r="O293" s="21">
        <v>341872.60960020038</v>
      </c>
      <c r="P293" s="22">
        <v>38016.234187542264</v>
      </c>
      <c r="Q293" s="23">
        <v>26828.827346898786</v>
      </c>
      <c r="R293" s="21">
        <v>318249.42095290002</v>
      </c>
      <c r="S293" s="22">
        <v>35389.335609962502</v>
      </c>
      <c r="T293" s="23">
        <v>24346.908625855936</v>
      </c>
      <c r="U293" s="21">
        <v>323266.82151929982</v>
      </c>
      <c r="V293" s="22">
        <v>35947.27055294616</v>
      </c>
      <c r="W293" s="23">
        <v>26329.181514559383</v>
      </c>
      <c r="X293" s="21">
        <v>268238.98030349973</v>
      </c>
      <c r="Y293" s="22">
        <v>29828.17460974917</v>
      </c>
      <c r="Z293" s="23">
        <v>21562.736828238496</v>
      </c>
      <c r="AA293" s="21">
        <v>176389.39097560011</v>
      </c>
      <c r="AB293" s="22">
        <v>19614.50027648672</v>
      </c>
      <c r="AC293" s="23">
        <v>14060.001566482493</v>
      </c>
      <c r="AD293" s="21">
        <v>256514.5995312001</v>
      </c>
      <c r="AE293" s="22">
        <v>28524.423467869416</v>
      </c>
      <c r="AF293" s="23">
        <v>19287.572067574951</v>
      </c>
      <c r="AG293" s="21">
        <v>171371.78895389999</v>
      </c>
      <c r="AH293" s="22">
        <v>19056.542931673677</v>
      </c>
      <c r="AI293" s="23">
        <v>12570.490856928212</v>
      </c>
      <c r="AJ293" s="21">
        <v>286906.56954519986</v>
      </c>
      <c r="AK293" s="22">
        <v>31904.010533426273</v>
      </c>
      <c r="AL293" s="23">
        <v>21777.530219456356</v>
      </c>
      <c r="AM293" s="21">
        <v>239088.40029420014</v>
      </c>
      <c r="AN293" s="22">
        <v>26586.630112715047</v>
      </c>
      <c r="AO293" s="23">
        <v>17417.965948220251</v>
      </c>
      <c r="AP293" s="174">
        <v>453482.97098719992</v>
      </c>
      <c r="AQ293" s="14">
        <v>50427.306373776584</v>
      </c>
      <c r="AR293" s="15">
        <v>35871.225768440112</v>
      </c>
      <c r="AS293" s="174">
        <v>313552.81979590032</v>
      </c>
      <c r="AT293" s="14">
        <v>34867.073561304052</v>
      </c>
      <c r="AU293" s="15">
        <v>24505.769626960089</v>
      </c>
      <c r="AV293" s="174">
        <v>417330.59805250011</v>
      </c>
      <c r="AW293" s="14">
        <v>46407.162503438063</v>
      </c>
      <c r="AX293" s="15">
        <v>33760.84833574322</v>
      </c>
    </row>
    <row r="294" spans="1:50" x14ac:dyDescent="0.25">
      <c r="A294" s="7">
        <v>285</v>
      </c>
      <c r="B294" s="62" t="s">
        <v>235</v>
      </c>
      <c r="C294" s="161">
        <v>298</v>
      </c>
      <c r="D294" s="90">
        <v>1.8</v>
      </c>
      <c r="E294" s="90"/>
      <c r="F294" s="73">
        <v>37567</v>
      </c>
      <c r="G294" s="73">
        <v>37567</v>
      </c>
      <c r="H294" s="92" t="s">
        <v>439</v>
      </c>
      <c r="I294" s="69">
        <f t="shared" si="102"/>
        <v>3706046.8427914986</v>
      </c>
      <c r="J294" s="18">
        <f t="shared" si="103"/>
        <v>412112.40891841479</v>
      </c>
      <c r="K294" s="19">
        <f t="shared" si="106"/>
        <v>0.11120000000000003</v>
      </c>
      <c r="L294" s="20">
        <f t="shared" si="104"/>
        <v>289242.5978104907</v>
      </c>
      <c r="M294" s="136">
        <v>40962.619999999995</v>
      </c>
      <c r="N294" s="128">
        <f t="shared" si="105"/>
        <v>248279.9778104907</v>
      </c>
      <c r="O294" s="21">
        <v>356673.9998301997</v>
      </c>
      <c r="P294" s="22">
        <v>39662.148781118281</v>
      </c>
      <c r="Q294" s="23">
        <v>27973.561615799448</v>
      </c>
      <c r="R294" s="21">
        <v>326723.99999699992</v>
      </c>
      <c r="S294" s="22">
        <v>36331.708799666369</v>
      </c>
      <c r="T294" s="23">
        <v>25032.019630429371</v>
      </c>
      <c r="U294" s="21">
        <v>343060.98911659984</v>
      </c>
      <c r="V294" s="22">
        <v>38148.381989765934</v>
      </c>
      <c r="W294" s="23">
        <v>27944.042856628177</v>
      </c>
      <c r="X294" s="21">
        <v>277872.0092991998</v>
      </c>
      <c r="Y294" s="22">
        <v>30899.367434071075</v>
      </c>
      <c r="Z294" s="23">
        <v>22343.550986702208</v>
      </c>
      <c r="AA294" s="21">
        <v>184624.01019289991</v>
      </c>
      <c r="AB294" s="22">
        <v>20530.189933450463</v>
      </c>
      <c r="AC294" s="23">
        <v>14709.955297441755</v>
      </c>
      <c r="AD294" s="21">
        <v>277254.00011540001</v>
      </c>
      <c r="AE294" s="22">
        <v>30830.644812832485</v>
      </c>
      <c r="AF294" s="23">
        <v>20851.704823900251</v>
      </c>
      <c r="AG294" s="21">
        <v>183459.82691780012</v>
      </c>
      <c r="AH294" s="22">
        <v>20400.732753259337</v>
      </c>
      <c r="AI294" s="23">
        <v>13454.053776263981</v>
      </c>
      <c r="AJ294" s="21">
        <v>291225.99920619989</v>
      </c>
      <c r="AK294" s="22">
        <v>32384.331111729476</v>
      </c>
      <c r="AL294" s="23">
        <v>22105.108152508888</v>
      </c>
      <c r="AM294" s="21">
        <v>240686.9897429001</v>
      </c>
      <c r="AN294" s="22">
        <v>26764.393259410463</v>
      </c>
      <c r="AO294" s="23">
        <v>17538.311576448832</v>
      </c>
      <c r="AP294" s="174">
        <v>476164.99968579976</v>
      </c>
      <c r="AQ294" s="14">
        <v>52949.54796506097</v>
      </c>
      <c r="AR294" s="15">
        <v>37651.457114020603</v>
      </c>
      <c r="AS294" s="174">
        <v>322102.00930830004</v>
      </c>
      <c r="AT294" s="14">
        <v>35817.743435082943</v>
      </c>
      <c r="AU294" s="15">
        <v>25159.730359867732</v>
      </c>
      <c r="AV294" s="174">
        <v>426198.00937919982</v>
      </c>
      <c r="AW294" s="14">
        <v>47393.218642967011</v>
      </c>
      <c r="AX294" s="15">
        <v>34479.101620479414</v>
      </c>
    </row>
    <row r="295" spans="1:50" x14ac:dyDescent="0.25">
      <c r="A295" s="16">
        <v>286</v>
      </c>
      <c r="B295" s="62" t="s">
        <v>236</v>
      </c>
      <c r="C295" s="161">
        <v>299</v>
      </c>
      <c r="D295" s="90">
        <v>1.8</v>
      </c>
      <c r="E295" s="90"/>
      <c r="F295" s="73">
        <v>37567</v>
      </c>
      <c r="G295" s="73">
        <v>37567</v>
      </c>
      <c r="H295" s="92" t="s">
        <v>439</v>
      </c>
      <c r="I295" s="69">
        <f t="shared" si="102"/>
        <v>3769817.1266742987</v>
      </c>
      <c r="J295" s="18">
        <f t="shared" si="103"/>
        <v>419203.66448618204</v>
      </c>
      <c r="K295" s="19">
        <f t="shared" si="106"/>
        <v>0.11120000000000001</v>
      </c>
      <c r="L295" s="20">
        <f t="shared" si="104"/>
        <v>294247.6541618898</v>
      </c>
      <c r="M295" s="136">
        <v>41975.709999999992</v>
      </c>
      <c r="N295" s="128">
        <f t="shared" si="105"/>
        <v>252271.94416188981</v>
      </c>
      <c r="O295" s="21">
        <v>367520.98928410019</v>
      </c>
      <c r="P295" s="22">
        <v>40868.334008391896</v>
      </c>
      <c r="Q295" s="23">
        <v>28824.27943650477</v>
      </c>
      <c r="R295" s="21">
        <v>327231.99924209988</v>
      </c>
      <c r="S295" s="22">
        <v>36388.198315721515</v>
      </c>
      <c r="T295" s="23">
        <v>25070.940086455466</v>
      </c>
      <c r="U295" s="21">
        <v>348399.99078939972</v>
      </c>
      <c r="V295" s="22">
        <v>38742.078975781231</v>
      </c>
      <c r="W295" s="23">
        <v>28378.931393333285</v>
      </c>
      <c r="X295" s="21">
        <v>278643.98958760005</v>
      </c>
      <c r="Y295" s="22">
        <v>30985.211642141134</v>
      </c>
      <c r="Z295" s="23">
        <v>22405.625540294914</v>
      </c>
      <c r="AA295" s="21">
        <v>186067.00984500017</v>
      </c>
      <c r="AB295" s="22">
        <v>20690.651494763988</v>
      </c>
      <c r="AC295" s="23">
        <v>14824.926586147874</v>
      </c>
      <c r="AD295" s="21">
        <v>277054.99928619986</v>
      </c>
      <c r="AE295" s="22">
        <v>30808.515920625399</v>
      </c>
      <c r="AF295" s="23">
        <v>20836.738379632705</v>
      </c>
      <c r="AG295" s="21">
        <v>183328.14745569965</v>
      </c>
      <c r="AH295" s="22">
        <v>20386.089997073825</v>
      </c>
      <c r="AI295" s="23">
        <v>13444.397043250598</v>
      </c>
      <c r="AJ295" s="21">
        <v>312254.99998809997</v>
      </c>
      <c r="AK295" s="22">
        <v>34722.755998676716</v>
      </c>
      <c r="AL295" s="23">
        <v>23701.285478326154</v>
      </c>
      <c r="AM295" s="21">
        <v>238530.00943749995</v>
      </c>
      <c r="AN295" s="22">
        <v>26524.537049450013</v>
      </c>
      <c r="AO295" s="23">
        <v>17381.137344882605</v>
      </c>
      <c r="AP295" s="174">
        <v>463769.00108079944</v>
      </c>
      <c r="AQ295" s="14">
        <v>51571.112920184882</v>
      </c>
      <c r="AR295" s="15">
        <v>36671.277113036362</v>
      </c>
      <c r="AS295" s="174">
        <v>344628.97984660009</v>
      </c>
      <c r="AT295" s="14">
        <v>38322.742558941914</v>
      </c>
      <c r="AU295" s="15">
        <v>26919.335976060367</v>
      </c>
      <c r="AV295" s="174">
        <v>442387.01083119976</v>
      </c>
      <c r="AW295" s="14">
        <v>49193.435604429447</v>
      </c>
      <c r="AX295" s="15">
        <v>35788.779783964659</v>
      </c>
    </row>
    <row r="296" spans="1:50" x14ac:dyDescent="0.25">
      <c r="A296" s="7">
        <v>287</v>
      </c>
      <c r="B296" s="62" t="s">
        <v>237</v>
      </c>
      <c r="C296" s="161">
        <v>300</v>
      </c>
      <c r="D296" s="90">
        <v>1.8</v>
      </c>
      <c r="E296" s="90"/>
      <c r="F296" s="73">
        <v>37567</v>
      </c>
      <c r="G296" s="73">
        <v>37567</v>
      </c>
      <c r="H296" s="92" t="s">
        <v>439</v>
      </c>
      <c r="I296" s="69">
        <f t="shared" si="102"/>
        <v>3518093.4816039</v>
      </c>
      <c r="J296" s="18">
        <f t="shared" si="103"/>
        <v>391211.99515435385</v>
      </c>
      <c r="K296" s="19">
        <f t="shared" si="106"/>
        <v>0.11120000000000005</v>
      </c>
      <c r="L296" s="20">
        <f t="shared" si="104"/>
        <v>274540.80928423675</v>
      </c>
      <c r="M296" s="136">
        <v>39140.589999999997</v>
      </c>
      <c r="N296" s="128">
        <f t="shared" si="105"/>
        <v>235400.21928423675</v>
      </c>
      <c r="O296" s="21">
        <v>341255.7809907003</v>
      </c>
      <c r="P296" s="22">
        <v>37947.642846165865</v>
      </c>
      <c r="Q296" s="23">
        <v>26764.327147032189</v>
      </c>
      <c r="R296" s="21">
        <v>309004.79997369961</v>
      </c>
      <c r="S296" s="22">
        <v>34361.333757075423</v>
      </c>
      <c r="T296" s="23">
        <v>23674.459846560861</v>
      </c>
      <c r="U296" s="21">
        <v>324635.62045509962</v>
      </c>
      <c r="V296" s="22">
        <v>36099.480994607198</v>
      </c>
      <c r="W296" s="23">
        <v>26443.203915855807</v>
      </c>
      <c r="X296" s="21">
        <v>261384.59052590025</v>
      </c>
      <c r="Y296" s="22">
        <v>29065.966466480109</v>
      </c>
      <c r="Z296" s="23">
        <v>21017.80578865097</v>
      </c>
      <c r="AA296" s="21">
        <v>178618.56996399999</v>
      </c>
      <c r="AB296" s="22">
        <v>19862.384979996783</v>
      </c>
      <c r="AC296" s="23">
        <v>14231.470634397003</v>
      </c>
      <c r="AD296" s="21">
        <v>255453.44040219978</v>
      </c>
      <c r="AE296" s="22">
        <v>28406.422572724648</v>
      </c>
      <c r="AF296" s="23">
        <v>19212.129431154415</v>
      </c>
      <c r="AG296" s="21">
        <v>169034.32932229992</v>
      </c>
      <c r="AH296" s="22">
        <v>18796.617420639759</v>
      </c>
      <c r="AI296" s="23">
        <v>12396.15775804238</v>
      </c>
      <c r="AJ296" s="21">
        <v>289991.61041879992</v>
      </c>
      <c r="AK296" s="22">
        <v>32247.067078570548</v>
      </c>
      <c r="AL296" s="23">
        <v>22011.413572616115</v>
      </c>
      <c r="AM296" s="21">
        <v>236041.78945240009</v>
      </c>
      <c r="AN296" s="22">
        <v>26247.846987106899</v>
      </c>
      <c r="AO296" s="23">
        <v>17199.826433912975</v>
      </c>
      <c r="AP296" s="174">
        <v>442715.16907430009</v>
      </c>
      <c r="AQ296" s="14">
        <v>49229.926801062174</v>
      </c>
      <c r="AR296" s="15">
        <v>35006.502395455325</v>
      </c>
      <c r="AS296" s="174">
        <v>305410.60059959994</v>
      </c>
      <c r="AT296" s="14">
        <v>33961.658786675558</v>
      </c>
      <c r="AU296" s="15">
        <v>23855.946681705023</v>
      </c>
      <c r="AV296" s="174">
        <v>404547.18042490032</v>
      </c>
      <c r="AW296" s="14">
        <v>44985.646463248886</v>
      </c>
      <c r="AX296" s="15">
        <v>32727.565678853691</v>
      </c>
    </row>
    <row r="297" spans="1:50" x14ac:dyDescent="0.25">
      <c r="A297" s="7">
        <v>288</v>
      </c>
      <c r="B297" s="172" t="s">
        <v>726</v>
      </c>
      <c r="C297" s="173">
        <v>419</v>
      </c>
      <c r="D297" s="90">
        <v>6.9</v>
      </c>
      <c r="E297" s="90" t="s">
        <v>367</v>
      </c>
      <c r="F297" s="73">
        <v>42689</v>
      </c>
      <c r="G297" s="73">
        <v>42689</v>
      </c>
      <c r="H297" s="92" t="s">
        <v>729</v>
      </c>
      <c r="I297" s="69">
        <f t="shared" ref="I297" si="107">O297+R297+U297+X297+AA297+AD297+AG297+AJ297+AM297+AP297+AS297+AV297</f>
        <v>16197145</v>
      </c>
      <c r="J297" s="18">
        <f t="shared" ref="J297" si="108">P297+S297+V297+Y297+AB297+AE297+AH297+AK297+AN297+AQ297+AT297+AW297</f>
        <v>1781744.3788799997</v>
      </c>
      <c r="K297" s="19">
        <f t="shared" ref="K297" si="109">J297/I297</f>
        <v>0.11000360735672859</v>
      </c>
      <c r="L297" s="20">
        <f t="shared" ref="L297" si="110">Q297+T297+W297+Z297+AC297+AF297+AI297+AL297+AO297+AR297+AU297+AX297</f>
        <v>1248314.2783049999</v>
      </c>
      <c r="M297" s="136">
        <v>178174.43400000001</v>
      </c>
      <c r="N297" s="128">
        <f t="shared" ref="N297" si="111">L297-M297</f>
        <v>1070139.8443049998</v>
      </c>
      <c r="O297" s="21">
        <v>1585070</v>
      </c>
      <c r="P297" s="22">
        <v>172291.52459999977</v>
      </c>
      <c r="Q297" s="23">
        <v>119616.44482500001</v>
      </c>
      <c r="R297" s="21">
        <v>1451744.5</v>
      </c>
      <c r="S297" s="22">
        <v>160333.83131999997</v>
      </c>
      <c r="T297" s="23">
        <v>110081.66598500004</v>
      </c>
      <c r="U297" s="21">
        <v>1378543.5</v>
      </c>
      <c r="V297" s="22">
        <v>148475.58707999994</v>
      </c>
      <c r="W297" s="23">
        <v>107687.55165500003</v>
      </c>
      <c r="X297" s="21">
        <v>1208029.5</v>
      </c>
      <c r="Y297" s="22">
        <v>131319.74759999994</v>
      </c>
      <c r="Z297" s="23">
        <v>94475.337719999967</v>
      </c>
      <c r="AA297" s="21">
        <v>822535</v>
      </c>
      <c r="AB297" s="22">
        <v>88375.572359999991</v>
      </c>
      <c r="AC297" s="23">
        <v>62492.314904999919</v>
      </c>
      <c r="AD297" s="21">
        <v>1120569.5</v>
      </c>
      <c r="AE297" s="22">
        <v>123980.25095999996</v>
      </c>
      <c r="AF297" s="23">
        <v>85317.267789999954</v>
      </c>
      <c r="AG297" s="21">
        <v>795579.5</v>
      </c>
      <c r="AH297" s="22">
        <v>86605.847280000002</v>
      </c>
      <c r="AI297" s="23">
        <v>57345.831600000034</v>
      </c>
      <c r="AJ297" s="21">
        <v>1138943</v>
      </c>
      <c r="AK297" s="22">
        <v>125821.19304000013</v>
      </c>
      <c r="AL297" s="23">
        <v>86421.92813</v>
      </c>
      <c r="AM297" s="21">
        <v>1084995.5</v>
      </c>
      <c r="AN297" s="22">
        <v>119239.86215999993</v>
      </c>
      <c r="AO297" s="23">
        <v>78124.635744999949</v>
      </c>
      <c r="AP297" s="174">
        <v>2225191</v>
      </c>
      <c r="AQ297" s="14">
        <v>247893.56952000011</v>
      </c>
      <c r="AR297" s="15">
        <v>176323.42824000007</v>
      </c>
      <c r="AS297" s="174">
        <v>1449060.5</v>
      </c>
      <c r="AT297" s="14">
        <v>161373.15947999997</v>
      </c>
      <c r="AU297" s="15">
        <v>113947.50646499998</v>
      </c>
      <c r="AV297" s="174">
        <v>1936883.5</v>
      </c>
      <c r="AW297" s="14">
        <v>216034.23347999985</v>
      </c>
      <c r="AX297" s="15">
        <v>156480.36524499994</v>
      </c>
    </row>
    <row r="298" spans="1:50" x14ac:dyDescent="0.25">
      <c r="A298" s="16">
        <v>289</v>
      </c>
      <c r="B298" s="62" t="s">
        <v>641</v>
      </c>
      <c r="C298" s="161">
        <v>305</v>
      </c>
      <c r="D298" s="90">
        <v>0.25</v>
      </c>
      <c r="E298" s="90" t="s">
        <v>367</v>
      </c>
      <c r="F298" s="73">
        <v>40976</v>
      </c>
      <c r="G298" s="73">
        <v>41192</v>
      </c>
      <c r="H298" s="92" t="s">
        <v>440</v>
      </c>
      <c r="I298" s="69">
        <f t="shared" ref="I298:I317" si="112">O298+R298+U298+X298+AA298+AD298+AG298+AJ298+AM298+AP298+AS298+AV298</f>
        <v>458330.55</v>
      </c>
      <c r="J298" s="18">
        <f t="shared" ref="J298:J318" si="113">P298+S298+V298+Y298+AB298+AE298+AH298+AK298+AN298+AQ298+AT298+AW298</f>
        <v>55963.278513000005</v>
      </c>
      <c r="K298" s="19">
        <f t="shared" si="106"/>
        <v>0.12210244006863606</v>
      </c>
      <c r="L298" s="20">
        <f t="shared" ref="L298:L317" si="114">Q298+T298+W298+Z298+AC298+AF298+AI298+AL298+AO298+AR298+AU298+AX298</f>
        <v>40457.971175499995</v>
      </c>
      <c r="M298" s="136">
        <v>5696.5499999999993</v>
      </c>
      <c r="N298" s="128">
        <f t="shared" si="105"/>
        <v>34761.4211755</v>
      </c>
      <c r="O298" s="21">
        <v>44819.549999999988</v>
      </c>
      <c r="P298" s="22">
        <v>5528.5409009999985</v>
      </c>
      <c r="Q298" s="23">
        <v>4066.9439724999979</v>
      </c>
      <c r="R298" s="21">
        <v>47719.349999999984</v>
      </c>
      <c r="S298" s="22">
        <v>5955.3591129999959</v>
      </c>
      <c r="T298" s="23">
        <v>4249.9281010000041</v>
      </c>
      <c r="U298" s="21">
        <v>43351.65</v>
      </c>
      <c r="V298" s="22">
        <v>5333.792899</v>
      </c>
      <c r="W298" s="23">
        <v>4028.441951499995</v>
      </c>
      <c r="X298" s="21">
        <v>40729.350000000006</v>
      </c>
      <c r="Y298" s="22">
        <v>4966.6963790000027</v>
      </c>
      <c r="Z298" s="23">
        <v>3702.2441555000009</v>
      </c>
      <c r="AA298" s="21">
        <v>26308.799999999996</v>
      </c>
      <c r="AB298" s="22">
        <v>3049.0999539999984</v>
      </c>
      <c r="AC298" s="23">
        <v>2201.7031585000004</v>
      </c>
      <c r="AD298" s="21">
        <v>41467.500000000007</v>
      </c>
      <c r="AE298" s="22">
        <v>5131.255533999999</v>
      </c>
      <c r="AF298" s="23">
        <v>3583.9511004999977</v>
      </c>
      <c r="AG298" s="21">
        <v>21547.800000000007</v>
      </c>
      <c r="AH298" s="22">
        <v>2581.0324280000018</v>
      </c>
      <c r="AI298" s="23">
        <v>1718.0796785000005</v>
      </c>
      <c r="AJ298" s="21">
        <v>32406.15</v>
      </c>
      <c r="AK298" s="22">
        <v>3978.5172130000033</v>
      </c>
      <c r="AL298" s="23">
        <v>2755.7523865000007</v>
      </c>
      <c r="AM298" s="21">
        <v>30376.499999999993</v>
      </c>
      <c r="AN298" s="22">
        <v>3642.4481379999984</v>
      </c>
      <c r="AO298" s="23">
        <v>2443.7741665000003</v>
      </c>
      <c r="AP298" s="174">
        <v>52239.750000000051</v>
      </c>
      <c r="AQ298" s="14">
        <v>6360.9021230000008</v>
      </c>
      <c r="AR298" s="15">
        <v>4670.2036655000047</v>
      </c>
      <c r="AS298" s="174">
        <v>31306.499999999975</v>
      </c>
      <c r="AT298" s="14">
        <v>3804.4029759999944</v>
      </c>
      <c r="AU298" s="15">
        <v>2787.3907299999996</v>
      </c>
      <c r="AV298" s="174">
        <v>46057.649999999987</v>
      </c>
      <c r="AW298" s="14">
        <v>5631.2308550000007</v>
      </c>
      <c r="AX298" s="15">
        <v>4249.5581089999996</v>
      </c>
    </row>
    <row r="299" spans="1:50" x14ac:dyDescent="0.25">
      <c r="A299" s="7">
        <v>290</v>
      </c>
      <c r="B299" s="62" t="s">
        <v>641</v>
      </c>
      <c r="C299" s="161">
        <v>304</v>
      </c>
      <c r="D299" s="90">
        <v>0.25</v>
      </c>
      <c r="E299" s="90" t="s">
        <v>367</v>
      </c>
      <c r="F299" s="73">
        <v>41192</v>
      </c>
      <c r="G299" s="73">
        <v>41081</v>
      </c>
      <c r="H299" s="92" t="s">
        <v>441</v>
      </c>
      <c r="I299" s="69">
        <f t="shared" si="112"/>
        <v>185077.91999999998</v>
      </c>
      <c r="J299" s="18">
        <f t="shared" si="113"/>
        <v>22158.074873599995</v>
      </c>
      <c r="K299" s="19">
        <f t="shared" si="106"/>
        <v>0.11972295168218876</v>
      </c>
      <c r="L299" s="20">
        <f t="shared" si="114"/>
        <v>15916.456841499999</v>
      </c>
      <c r="M299" s="136">
        <v>2313.0599999999995</v>
      </c>
      <c r="N299" s="128">
        <f t="shared" si="105"/>
        <v>13603.3968415</v>
      </c>
      <c r="O299" s="21">
        <v>22163.759999999995</v>
      </c>
      <c r="P299" s="22">
        <v>2689.2790671999983</v>
      </c>
      <c r="Q299" s="23">
        <v>1996.9375130000001</v>
      </c>
      <c r="R299" s="21">
        <v>14817.3</v>
      </c>
      <c r="S299" s="22">
        <v>1769.8178323999996</v>
      </c>
      <c r="T299" s="23">
        <v>1231.4613112000002</v>
      </c>
      <c r="U299" s="21">
        <v>18008.28</v>
      </c>
      <c r="V299" s="22">
        <v>2196.0382744000012</v>
      </c>
      <c r="W299" s="23">
        <v>1637.0415352000005</v>
      </c>
      <c r="X299" s="21">
        <v>17343.359999999997</v>
      </c>
      <c r="Y299" s="22">
        <v>2078.2145783999995</v>
      </c>
      <c r="Z299" s="23">
        <v>1540.6078392000002</v>
      </c>
      <c r="AA299" s="21">
        <v>6676.4999999999982</v>
      </c>
      <c r="AB299" s="22">
        <v>763.06607000000065</v>
      </c>
      <c r="AC299" s="23">
        <v>543.02850100000023</v>
      </c>
      <c r="AD299" s="21">
        <v>15723.240000000002</v>
      </c>
      <c r="AE299" s="22">
        <v>1897.1790023999984</v>
      </c>
      <c r="AF299" s="23">
        <v>1277.1620778000008</v>
      </c>
      <c r="AG299" s="21">
        <v>6128.9399999999987</v>
      </c>
      <c r="AH299" s="22">
        <v>698.44563479999999</v>
      </c>
      <c r="AI299" s="23">
        <v>433.77204600000016</v>
      </c>
      <c r="AJ299" s="21">
        <v>15024.359999999997</v>
      </c>
      <c r="AK299" s="22">
        <v>1825.6304983999992</v>
      </c>
      <c r="AL299" s="23">
        <v>1295.9504473999996</v>
      </c>
      <c r="AM299" s="21">
        <v>9821.4000000000051</v>
      </c>
      <c r="AN299" s="22">
        <v>1149.7588943999999</v>
      </c>
      <c r="AO299" s="23">
        <v>749.68543200000056</v>
      </c>
      <c r="AP299" s="174">
        <v>23999.519999999975</v>
      </c>
      <c r="AQ299" s="14">
        <v>2879.1872223999999</v>
      </c>
      <c r="AR299" s="15">
        <v>2108.6315670999993</v>
      </c>
      <c r="AS299" s="174">
        <v>12602.760000000007</v>
      </c>
      <c r="AT299" s="14">
        <v>1481.2340888000001</v>
      </c>
      <c r="AU299" s="15">
        <v>1059.8626195999993</v>
      </c>
      <c r="AV299" s="174">
        <v>22768.500000000007</v>
      </c>
      <c r="AW299" s="14">
        <v>2730.2237099999993</v>
      </c>
      <c r="AX299" s="15">
        <v>2042.3159519999992</v>
      </c>
    </row>
    <row r="300" spans="1:50" x14ac:dyDescent="0.25">
      <c r="A300" s="7">
        <v>291</v>
      </c>
      <c r="B300" s="62" t="s">
        <v>642</v>
      </c>
      <c r="C300" s="161">
        <v>314</v>
      </c>
      <c r="D300" s="90">
        <v>0.25</v>
      </c>
      <c r="E300" s="90" t="s">
        <v>367</v>
      </c>
      <c r="F300" s="73">
        <v>41138</v>
      </c>
      <c r="G300" s="73">
        <v>41138</v>
      </c>
      <c r="H300" s="92" t="s">
        <v>440</v>
      </c>
      <c r="I300" s="69">
        <f t="shared" si="112"/>
        <v>489416.28</v>
      </c>
      <c r="J300" s="18">
        <f t="shared" si="113"/>
        <v>60080.662067200021</v>
      </c>
      <c r="K300" s="19">
        <f t="shared" si="106"/>
        <v>0.12275983558863228</v>
      </c>
      <c r="L300" s="20">
        <f t="shared" si="114"/>
        <v>43587.765028800008</v>
      </c>
      <c r="M300" s="136">
        <v>6141.21</v>
      </c>
      <c r="N300" s="128">
        <f t="shared" si="105"/>
        <v>37446.555028800009</v>
      </c>
      <c r="O300" s="21">
        <v>47984.759999999995</v>
      </c>
      <c r="P300" s="22">
        <v>5966.5575000000008</v>
      </c>
      <c r="Q300" s="23">
        <v>4394.4913002000039</v>
      </c>
      <c r="R300" s="21">
        <v>45395.88</v>
      </c>
      <c r="S300" s="22">
        <v>5680.4588072000024</v>
      </c>
      <c r="T300" s="23">
        <v>4107.6431586000017</v>
      </c>
      <c r="U300" s="21">
        <v>45583.08</v>
      </c>
      <c r="V300" s="22">
        <v>5645.6962112000101</v>
      </c>
      <c r="W300" s="23">
        <v>4283.468046799996</v>
      </c>
      <c r="X300" s="21">
        <v>41139.659999999996</v>
      </c>
      <c r="Y300" s="22">
        <v>5065.9208260000014</v>
      </c>
      <c r="Z300" s="23">
        <v>3787.2873430000009</v>
      </c>
      <c r="AA300" s="21">
        <v>24849.42</v>
      </c>
      <c r="AB300" s="22">
        <v>2882.0180955999986</v>
      </c>
      <c r="AC300" s="23">
        <v>2078.7894073999983</v>
      </c>
      <c r="AD300" s="21">
        <v>41314.200000000012</v>
      </c>
      <c r="AE300" s="22">
        <v>5113.9262920000056</v>
      </c>
      <c r="AF300" s="23">
        <v>3548.8071556000023</v>
      </c>
      <c r="AG300" s="21">
        <v>24385.859999999993</v>
      </c>
      <c r="AH300" s="22">
        <v>2937.7348435999997</v>
      </c>
      <c r="AI300" s="23">
        <v>1961.6227646000007</v>
      </c>
      <c r="AJ300" s="21">
        <v>36799.740000000005</v>
      </c>
      <c r="AK300" s="22">
        <v>4533.6566236000008</v>
      </c>
      <c r="AL300" s="23">
        <v>3175.2870280000006</v>
      </c>
      <c r="AM300" s="21">
        <v>30132.420000000024</v>
      </c>
      <c r="AN300" s="22">
        <v>3626.2992987999992</v>
      </c>
      <c r="AO300" s="23">
        <v>2443.0533363999971</v>
      </c>
      <c r="AP300" s="174">
        <v>54682.860000000008</v>
      </c>
      <c r="AQ300" s="14">
        <v>6634.7436475999984</v>
      </c>
      <c r="AR300" s="15">
        <v>4849.9996706000002</v>
      </c>
      <c r="AS300" s="174">
        <v>40566.24000000002</v>
      </c>
      <c r="AT300" s="14">
        <v>4973.1003280000004</v>
      </c>
      <c r="AU300" s="15">
        <v>3641.1284146000007</v>
      </c>
      <c r="AV300" s="174">
        <v>56582.160000000018</v>
      </c>
      <c r="AW300" s="14">
        <v>7020.5495936000025</v>
      </c>
      <c r="AX300" s="15">
        <v>5316.1874030000026</v>
      </c>
    </row>
    <row r="301" spans="1:50" x14ac:dyDescent="0.25">
      <c r="A301" s="16">
        <v>292</v>
      </c>
      <c r="B301" s="62" t="s">
        <v>643</v>
      </c>
      <c r="C301" s="161">
        <v>315</v>
      </c>
      <c r="D301" s="90">
        <v>0.25</v>
      </c>
      <c r="E301" s="90" t="s">
        <v>367</v>
      </c>
      <c r="F301" s="73">
        <v>41138</v>
      </c>
      <c r="G301" s="73">
        <v>41138</v>
      </c>
      <c r="H301" s="92" t="s">
        <v>440</v>
      </c>
      <c r="I301" s="69">
        <f t="shared" si="112"/>
        <v>478272.96</v>
      </c>
      <c r="J301" s="18">
        <f t="shared" si="113"/>
        <v>58466.861983199982</v>
      </c>
      <c r="K301" s="19">
        <f t="shared" si="106"/>
        <v>0.12224580286370357</v>
      </c>
      <c r="L301" s="20">
        <f t="shared" si="114"/>
        <v>42316.092387199977</v>
      </c>
      <c r="M301" s="136">
        <v>5967.66</v>
      </c>
      <c r="N301" s="128">
        <f t="shared" si="105"/>
        <v>36348.43238719998</v>
      </c>
      <c r="O301" s="21">
        <v>47002.98000000001</v>
      </c>
      <c r="P301" s="22">
        <v>5799.5237323999945</v>
      </c>
      <c r="Q301" s="23">
        <v>4258.1939027999997</v>
      </c>
      <c r="R301" s="21">
        <v>48528.119999999995</v>
      </c>
      <c r="S301" s="22">
        <v>6036.883764799989</v>
      </c>
      <c r="T301" s="23">
        <v>4299.4214695999999</v>
      </c>
      <c r="U301" s="21">
        <v>44430.48</v>
      </c>
      <c r="V301" s="22">
        <v>5459.7272487999944</v>
      </c>
      <c r="W301" s="23">
        <v>4119.0826743999987</v>
      </c>
      <c r="X301" s="21">
        <v>39498.600000000006</v>
      </c>
      <c r="Y301" s="22">
        <v>4805.5155296000012</v>
      </c>
      <c r="Z301" s="23">
        <v>3575.7388057999988</v>
      </c>
      <c r="AA301" s="21">
        <v>25896.900000000005</v>
      </c>
      <c r="AB301" s="22">
        <v>3002.5916684000008</v>
      </c>
      <c r="AC301" s="23">
        <v>2184.3644597999978</v>
      </c>
      <c r="AD301" s="21">
        <v>40238.639999999999</v>
      </c>
      <c r="AE301" s="22">
        <v>5010.8466016000002</v>
      </c>
      <c r="AF301" s="23">
        <v>3533.0369002000002</v>
      </c>
      <c r="AG301" s="21">
        <v>20905.440000000002</v>
      </c>
      <c r="AH301" s="22">
        <v>2504.0820231999992</v>
      </c>
      <c r="AI301" s="23">
        <v>1660.4640622000002</v>
      </c>
      <c r="AJ301" s="21">
        <v>36104.159999999989</v>
      </c>
      <c r="AK301" s="22">
        <v>4434.4807512000025</v>
      </c>
      <c r="AL301" s="23">
        <v>3081.8131608000008</v>
      </c>
      <c r="AM301" s="21">
        <v>33087.599999999969</v>
      </c>
      <c r="AN301" s="22">
        <v>3954.7686864000007</v>
      </c>
      <c r="AO301" s="23">
        <v>2657.9850744000009</v>
      </c>
      <c r="AP301" s="174">
        <v>55250.220000000023</v>
      </c>
      <c r="AQ301" s="14">
        <v>6696.8133187999965</v>
      </c>
      <c r="AR301" s="15">
        <v>4919.2627603999963</v>
      </c>
      <c r="AS301" s="174">
        <v>36141.180000000015</v>
      </c>
      <c r="AT301" s="14">
        <v>4427.6096435999998</v>
      </c>
      <c r="AU301" s="15">
        <v>3245.330447399997</v>
      </c>
      <c r="AV301" s="174">
        <v>51188.640000000007</v>
      </c>
      <c r="AW301" s="14">
        <v>6334.0190143999989</v>
      </c>
      <c r="AX301" s="15">
        <v>4781.3986693999932</v>
      </c>
    </row>
    <row r="302" spans="1:50" x14ac:dyDescent="0.25">
      <c r="A302" s="7">
        <v>293</v>
      </c>
      <c r="B302" s="62" t="s">
        <v>238</v>
      </c>
      <c r="C302" s="161">
        <v>316</v>
      </c>
      <c r="D302" s="90">
        <v>0.25</v>
      </c>
      <c r="E302" s="90" t="s">
        <v>367</v>
      </c>
      <c r="F302" s="73">
        <v>40703</v>
      </c>
      <c r="G302" s="73">
        <v>40703</v>
      </c>
      <c r="H302" s="92" t="s">
        <v>626</v>
      </c>
      <c r="I302" s="69">
        <f t="shared" si="112"/>
        <v>149877.6</v>
      </c>
      <c r="J302" s="18">
        <f t="shared" si="113"/>
        <v>17592.426124000005</v>
      </c>
      <c r="K302" s="19">
        <f t="shared" si="106"/>
        <v>0.11737862178204084</v>
      </c>
      <c r="L302" s="20">
        <f t="shared" si="114"/>
        <v>12465.949503999995</v>
      </c>
      <c r="M302" s="136">
        <v>1780.8700000000001</v>
      </c>
      <c r="N302" s="128">
        <f t="shared" si="105"/>
        <v>10685.079503999994</v>
      </c>
      <c r="O302" s="21">
        <v>15914.000000000005</v>
      </c>
      <c r="P302" s="22">
        <v>1899.5971920000034</v>
      </c>
      <c r="Q302" s="23">
        <v>1389.8733959999981</v>
      </c>
      <c r="R302" s="21">
        <v>16887.199999999997</v>
      </c>
      <c r="S302" s="22">
        <v>2037.0590440000019</v>
      </c>
      <c r="T302" s="23">
        <v>1428.1653439999991</v>
      </c>
      <c r="U302" s="21">
        <v>14055.200000000008</v>
      </c>
      <c r="V302" s="22">
        <v>1686.4784479999996</v>
      </c>
      <c r="W302" s="23">
        <v>1258.6913680000016</v>
      </c>
      <c r="X302" s="21">
        <v>13541.199999999997</v>
      </c>
      <c r="Y302" s="22">
        <v>1593.1391360000007</v>
      </c>
      <c r="Z302" s="23">
        <v>1170.0296639999995</v>
      </c>
      <c r="AA302" s="21">
        <v>8181.9999999999991</v>
      </c>
      <c r="AB302" s="22">
        <v>940.3583760000007</v>
      </c>
      <c r="AC302" s="23">
        <v>672.22938400000021</v>
      </c>
      <c r="AD302" s="21">
        <v>14503.599999999993</v>
      </c>
      <c r="AE302" s="22">
        <v>1701.4198439999996</v>
      </c>
      <c r="AF302" s="23">
        <v>1144.3236600000002</v>
      </c>
      <c r="AG302" s="21">
        <v>6605.2000000000044</v>
      </c>
      <c r="AH302" s="22">
        <v>751.82325600000013</v>
      </c>
      <c r="AI302" s="23">
        <v>487.65296399999983</v>
      </c>
      <c r="AJ302" s="21">
        <v>10233.6</v>
      </c>
      <c r="AK302" s="22">
        <v>1171.1653999999996</v>
      </c>
      <c r="AL302" s="23">
        <v>787.88498399999935</v>
      </c>
      <c r="AM302" s="21">
        <v>9932.4000000000033</v>
      </c>
      <c r="AN302" s="22">
        <v>1128.2836040000004</v>
      </c>
      <c r="AO302" s="23">
        <v>727.1455840000001</v>
      </c>
      <c r="AP302" s="174">
        <v>17058.000000000011</v>
      </c>
      <c r="AQ302" s="14">
        <v>1992.1349039999989</v>
      </c>
      <c r="AR302" s="15">
        <v>1427.6482119999991</v>
      </c>
      <c r="AS302" s="174">
        <v>8889.5999999999949</v>
      </c>
      <c r="AT302" s="14">
        <v>1026.3954720000004</v>
      </c>
      <c r="AU302" s="15">
        <v>728.96142799999996</v>
      </c>
      <c r="AV302" s="174">
        <v>14075.599999999986</v>
      </c>
      <c r="AW302" s="14">
        <v>1664.5714479999995</v>
      </c>
      <c r="AX302" s="15">
        <v>1243.3435159999976</v>
      </c>
    </row>
    <row r="303" spans="1:50" x14ac:dyDescent="0.25">
      <c r="A303" s="7">
        <v>294</v>
      </c>
      <c r="B303" s="62" t="s">
        <v>644</v>
      </c>
      <c r="C303" s="161">
        <v>317</v>
      </c>
      <c r="D303" s="90">
        <v>0.25</v>
      </c>
      <c r="E303" s="90" t="s">
        <v>367</v>
      </c>
      <c r="F303" s="73">
        <v>40994</v>
      </c>
      <c r="G303" s="73">
        <v>41096</v>
      </c>
      <c r="H303" s="92" t="s">
        <v>442</v>
      </c>
      <c r="I303" s="69">
        <f t="shared" si="112"/>
        <v>385655.4</v>
      </c>
      <c r="J303" s="18">
        <f t="shared" si="113"/>
        <v>46643.41185599997</v>
      </c>
      <c r="K303" s="19">
        <f t="shared" si="106"/>
        <v>0.12094582846759042</v>
      </c>
      <c r="L303" s="20">
        <f t="shared" si="114"/>
        <v>33777.390556099999</v>
      </c>
      <c r="M303" s="136">
        <v>4776.71</v>
      </c>
      <c r="N303" s="128">
        <f t="shared" si="105"/>
        <v>29000.6805561</v>
      </c>
      <c r="O303" s="21">
        <v>35575.26</v>
      </c>
      <c r="P303" s="22">
        <v>4317.6726403999974</v>
      </c>
      <c r="Q303" s="23">
        <v>3186.1242710000001</v>
      </c>
      <c r="R303" s="21">
        <v>40758.179999999993</v>
      </c>
      <c r="S303" s="22">
        <v>5038.2130267999919</v>
      </c>
      <c r="T303" s="23">
        <v>3634.7654608000003</v>
      </c>
      <c r="U303" s="21">
        <v>37984.560000000012</v>
      </c>
      <c r="V303" s="22">
        <v>4688.2382775999959</v>
      </c>
      <c r="W303" s="23">
        <v>3553.963298199998</v>
      </c>
      <c r="X303" s="21">
        <v>31079.940000000002</v>
      </c>
      <c r="Y303" s="22">
        <v>3702.2234011999944</v>
      </c>
      <c r="Z303" s="23">
        <v>2758.0759207999981</v>
      </c>
      <c r="AA303" s="21">
        <v>16816.079999999994</v>
      </c>
      <c r="AB303" s="22">
        <v>1954.4304344000002</v>
      </c>
      <c r="AC303" s="23">
        <v>1420.6215097999991</v>
      </c>
      <c r="AD303" s="21">
        <v>34775.1</v>
      </c>
      <c r="AE303" s="22">
        <v>4298.3970075999969</v>
      </c>
      <c r="AF303" s="23">
        <v>3035.5619763999989</v>
      </c>
      <c r="AG303" s="21">
        <v>14325.780000000004</v>
      </c>
      <c r="AH303" s="22">
        <v>1682.4660539999993</v>
      </c>
      <c r="AI303" s="23">
        <v>1106.4730272000002</v>
      </c>
      <c r="AJ303" s="21">
        <v>27400.74</v>
      </c>
      <c r="AK303" s="22">
        <v>3349.1952027999987</v>
      </c>
      <c r="AL303" s="23">
        <v>2358.5238988000033</v>
      </c>
      <c r="AM303" s="21">
        <v>23049.000000000025</v>
      </c>
      <c r="AN303" s="22">
        <v>2707.8724736000013</v>
      </c>
      <c r="AO303" s="23">
        <v>1794.1849286000017</v>
      </c>
      <c r="AP303" s="174">
        <v>53249.820000000029</v>
      </c>
      <c r="AQ303" s="14">
        <v>6468.670295599999</v>
      </c>
      <c r="AR303" s="15">
        <v>4744.5297112999979</v>
      </c>
      <c r="AS303" s="174">
        <v>27276.420000000016</v>
      </c>
      <c r="AT303" s="14">
        <v>3216.8765316000004</v>
      </c>
      <c r="AU303" s="15">
        <v>2291.7976673999997</v>
      </c>
      <c r="AV303" s="174">
        <v>43364.519999999982</v>
      </c>
      <c r="AW303" s="14">
        <v>5219.1565103999983</v>
      </c>
      <c r="AX303" s="15">
        <v>3892.7688858000024</v>
      </c>
    </row>
    <row r="304" spans="1:50" x14ac:dyDescent="0.25">
      <c r="A304" s="16">
        <v>295</v>
      </c>
      <c r="B304" s="62" t="s">
        <v>645</v>
      </c>
      <c r="C304" s="161">
        <v>318</v>
      </c>
      <c r="D304" s="90">
        <v>0.25</v>
      </c>
      <c r="E304" s="90" t="s">
        <v>367</v>
      </c>
      <c r="F304" s="73">
        <v>40994</v>
      </c>
      <c r="G304" s="73">
        <v>41096</v>
      </c>
      <c r="H304" s="92" t="s">
        <v>442</v>
      </c>
      <c r="I304" s="69">
        <f t="shared" si="112"/>
        <v>427170.6</v>
      </c>
      <c r="J304" s="18">
        <f t="shared" si="113"/>
        <v>51631.897831200004</v>
      </c>
      <c r="K304" s="19">
        <f t="shared" si="106"/>
        <v>0.12086950232810967</v>
      </c>
      <c r="L304" s="20">
        <f t="shared" si="114"/>
        <v>37430.611653000007</v>
      </c>
      <c r="M304" s="136">
        <v>5254.29</v>
      </c>
      <c r="N304" s="128">
        <f t="shared" si="105"/>
        <v>32176.321653000006</v>
      </c>
      <c r="O304" s="21">
        <v>40896.419999999991</v>
      </c>
      <c r="P304" s="22">
        <v>4924.438398000003</v>
      </c>
      <c r="Q304" s="23">
        <v>3598.5626969999967</v>
      </c>
      <c r="R304" s="21">
        <v>41558.759999999987</v>
      </c>
      <c r="S304" s="22">
        <v>5175.0862879999959</v>
      </c>
      <c r="T304" s="23">
        <v>3783.044334799999</v>
      </c>
      <c r="U304" s="21">
        <v>42440.82</v>
      </c>
      <c r="V304" s="22">
        <v>5222.8963836000048</v>
      </c>
      <c r="W304" s="23">
        <v>3974.9098679999988</v>
      </c>
      <c r="X304" s="21">
        <v>36210.839999999989</v>
      </c>
      <c r="Y304" s="22">
        <v>4336.8820168000011</v>
      </c>
      <c r="Z304" s="23">
        <v>3234.3675526000002</v>
      </c>
      <c r="AA304" s="21">
        <v>18187.679999999997</v>
      </c>
      <c r="AB304" s="22">
        <v>2114.1735096000007</v>
      </c>
      <c r="AC304" s="23">
        <v>1526.8551227999988</v>
      </c>
      <c r="AD304" s="21">
        <v>39891.599999999984</v>
      </c>
      <c r="AE304" s="22">
        <v>4907.2821056000084</v>
      </c>
      <c r="AF304" s="23">
        <v>3426.2976482000008</v>
      </c>
      <c r="AG304" s="21">
        <v>20473.320000000003</v>
      </c>
      <c r="AH304" s="22">
        <v>2420.0577111999996</v>
      </c>
      <c r="AI304" s="23">
        <v>1595.5607265999993</v>
      </c>
      <c r="AJ304" s="21">
        <v>32357.880000000005</v>
      </c>
      <c r="AK304" s="22">
        <v>3960.490402400002</v>
      </c>
      <c r="AL304" s="23">
        <v>2827.7826896000024</v>
      </c>
      <c r="AM304" s="21">
        <v>22927.440000000013</v>
      </c>
      <c r="AN304" s="22">
        <v>2666.2980759999996</v>
      </c>
      <c r="AO304" s="23">
        <v>1763.3786734000009</v>
      </c>
      <c r="AP304" s="174">
        <v>55181.820000000022</v>
      </c>
      <c r="AQ304" s="14">
        <v>6707.1783451999872</v>
      </c>
      <c r="AR304" s="15">
        <v>4930.1676662000036</v>
      </c>
      <c r="AS304" s="174">
        <v>30398.339999999993</v>
      </c>
      <c r="AT304" s="14">
        <v>3589.9413596000004</v>
      </c>
      <c r="AU304" s="15">
        <v>2587.7337218000021</v>
      </c>
      <c r="AV304" s="174">
        <v>46645.680000000044</v>
      </c>
      <c r="AW304" s="14">
        <v>5607.1732351999963</v>
      </c>
      <c r="AX304" s="15">
        <v>4181.9509519999983</v>
      </c>
    </row>
    <row r="305" spans="1:50" x14ac:dyDescent="0.25">
      <c r="A305" s="7">
        <v>296</v>
      </c>
      <c r="B305" s="62" t="s">
        <v>646</v>
      </c>
      <c r="C305" s="161">
        <v>320</v>
      </c>
      <c r="D305" s="90">
        <v>0.25</v>
      </c>
      <c r="E305" s="90" t="s">
        <v>367</v>
      </c>
      <c r="F305" s="73">
        <v>40976</v>
      </c>
      <c r="G305" s="73">
        <v>41102</v>
      </c>
      <c r="H305" s="92" t="s">
        <v>443</v>
      </c>
      <c r="I305" s="69">
        <f t="shared" si="112"/>
        <v>581012.03999999992</v>
      </c>
      <c r="J305" s="18">
        <f t="shared" si="113"/>
        <v>71315.453384000008</v>
      </c>
      <c r="K305" s="19">
        <f t="shared" si="106"/>
        <v>0.12274350353221598</v>
      </c>
      <c r="L305" s="20">
        <f t="shared" si="114"/>
        <v>51586.3416554</v>
      </c>
      <c r="M305" s="136">
        <v>7282.0899999999992</v>
      </c>
      <c r="N305" s="128">
        <f t="shared" si="105"/>
        <v>44304.251655400003</v>
      </c>
      <c r="O305" s="21">
        <v>49129.859999999993</v>
      </c>
      <c r="P305" s="22">
        <v>6039.0811124000047</v>
      </c>
      <c r="Q305" s="23">
        <v>4399.8598457999997</v>
      </c>
      <c r="R305" s="21">
        <v>58919.760000000009</v>
      </c>
      <c r="S305" s="22">
        <v>7386.6324400000003</v>
      </c>
      <c r="T305" s="23">
        <v>5292.9162185999985</v>
      </c>
      <c r="U305" s="21">
        <v>47252.69999999999</v>
      </c>
      <c r="V305" s="22">
        <v>5821.1191396000058</v>
      </c>
      <c r="W305" s="23">
        <v>4389.8916784000021</v>
      </c>
      <c r="X305" s="21">
        <v>46849.259999999995</v>
      </c>
      <c r="Y305" s="22">
        <v>5747.4650524000008</v>
      </c>
      <c r="Z305" s="23">
        <v>4296.4723516000013</v>
      </c>
      <c r="AA305" s="21">
        <v>33455.100000000006</v>
      </c>
      <c r="AB305" s="22">
        <v>3907.9356532000002</v>
      </c>
      <c r="AC305" s="23">
        <v>2832.9098871999995</v>
      </c>
      <c r="AD305" s="21">
        <v>51097.56</v>
      </c>
      <c r="AE305" s="22">
        <v>6428.2950392000048</v>
      </c>
      <c r="AF305" s="23">
        <v>4509.0859016000031</v>
      </c>
      <c r="AG305" s="21">
        <v>27511.619999999992</v>
      </c>
      <c r="AH305" s="22">
        <v>3292.2023347999998</v>
      </c>
      <c r="AI305" s="23">
        <v>2211.3979604000001</v>
      </c>
      <c r="AJ305" s="21">
        <v>43100.819999999985</v>
      </c>
      <c r="AK305" s="22">
        <v>5293.594085200004</v>
      </c>
      <c r="AL305" s="23">
        <v>3699.6255111999981</v>
      </c>
      <c r="AM305" s="21">
        <v>40906.799999999967</v>
      </c>
      <c r="AN305" s="22">
        <v>4885.4210559999956</v>
      </c>
      <c r="AO305" s="23">
        <v>3300.2054452000002</v>
      </c>
      <c r="AP305" s="174">
        <v>74763.24000000002</v>
      </c>
      <c r="AQ305" s="14">
        <v>9251.0678087999968</v>
      </c>
      <c r="AR305" s="15">
        <v>6811.2495257999944</v>
      </c>
      <c r="AS305" s="174">
        <v>44270.939999999981</v>
      </c>
      <c r="AT305" s="14">
        <v>5331.5440091999981</v>
      </c>
      <c r="AU305" s="15">
        <v>3854.9738039999997</v>
      </c>
      <c r="AV305" s="174">
        <v>63754.37999999999</v>
      </c>
      <c r="AW305" s="14">
        <v>7931.0956531999955</v>
      </c>
      <c r="AX305" s="15">
        <v>5987.7535256000047</v>
      </c>
    </row>
    <row r="306" spans="1:50" x14ac:dyDescent="0.25">
      <c r="A306" s="7">
        <v>297</v>
      </c>
      <c r="B306" s="62" t="s">
        <v>646</v>
      </c>
      <c r="C306" s="161">
        <v>319</v>
      </c>
      <c r="D306" s="90">
        <v>0.25</v>
      </c>
      <c r="E306" s="90" t="s">
        <v>367</v>
      </c>
      <c r="F306" s="73">
        <v>41092</v>
      </c>
      <c r="G306" s="73">
        <v>41081</v>
      </c>
      <c r="H306" s="92" t="s">
        <v>441</v>
      </c>
      <c r="I306" s="69">
        <f t="shared" si="112"/>
        <v>203975.10000000003</v>
      </c>
      <c r="J306" s="18">
        <f t="shared" si="113"/>
        <v>24482.942794000006</v>
      </c>
      <c r="K306" s="19">
        <f t="shared" si="106"/>
        <v>0.12002907606859858</v>
      </c>
      <c r="L306" s="20">
        <f t="shared" si="114"/>
        <v>17641.239072</v>
      </c>
      <c r="M306" s="136">
        <v>2527.2099999999996</v>
      </c>
      <c r="N306" s="128">
        <f t="shared" si="105"/>
        <v>15114.029072000001</v>
      </c>
      <c r="O306" s="21">
        <v>23607.960000000003</v>
      </c>
      <c r="P306" s="22">
        <v>2855.6663808000012</v>
      </c>
      <c r="Q306" s="23">
        <v>2113.7817520000021</v>
      </c>
      <c r="R306" s="21">
        <v>22279.739999999998</v>
      </c>
      <c r="S306" s="22">
        <v>2729.6374812000008</v>
      </c>
      <c r="T306" s="23">
        <v>1958.3735160000006</v>
      </c>
      <c r="U306" s="21">
        <v>22450.920000000002</v>
      </c>
      <c r="V306" s="22">
        <v>2744.9326664</v>
      </c>
      <c r="W306" s="23">
        <v>2077.4119183999987</v>
      </c>
      <c r="X306" s="21">
        <v>16730.580000000002</v>
      </c>
      <c r="Y306" s="22">
        <v>2006.0196932000019</v>
      </c>
      <c r="Z306" s="23">
        <v>1490.4899449999998</v>
      </c>
      <c r="AA306" s="21">
        <v>8397.6000000000022</v>
      </c>
      <c r="AB306" s="22">
        <v>969.75313679999931</v>
      </c>
      <c r="AC306" s="23">
        <v>692.04535420000025</v>
      </c>
      <c r="AD306" s="21">
        <v>19681.800000000007</v>
      </c>
      <c r="AE306" s="22">
        <v>2389.2738056000012</v>
      </c>
      <c r="AF306" s="23">
        <v>1638.8216239999997</v>
      </c>
      <c r="AG306" s="21">
        <v>8118.9599999999991</v>
      </c>
      <c r="AH306" s="22">
        <v>954.48837039999933</v>
      </c>
      <c r="AI306" s="23">
        <v>616.21468479999987</v>
      </c>
      <c r="AJ306" s="21">
        <v>14566.439999999995</v>
      </c>
      <c r="AK306" s="22">
        <v>1765.081770400001</v>
      </c>
      <c r="AL306" s="23">
        <v>1247.6034561999998</v>
      </c>
      <c r="AM306" s="21">
        <v>10239.600000000006</v>
      </c>
      <c r="AN306" s="22">
        <v>1193.7666264000004</v>
      </c>
      <c r="AO306" s="23">
        <v>782.34545759999992</v>
      </c>
      <c r="AP306" s="174">
        <v>22911.30000000001</v>
      </c>
      <c r="AQ306" s="14">
        <v>2710.4697315999983</v>
      </c>
      <c r="AR306" s="15">
        <v>1957.5021639999984</v>
      </c>
      <c r="AS306" s="174">
        <v>13785.539999999995</v>
      </c>
      <c r="AT306" s="14">
        <v>1623.7101764000013</v>
      </c>
      <c r="AU306" s="15">
        <v>1170.2998424</v>
      </c>
      <c r="AV306" s="174">
        <v>21204.659999999989</v>
      </c>
      <c r="AW306" s="14">
        <v>2540.1429548000028</v>
      </c>
      <c r="AX306" s="15">
        <v>1896.3493574000024</v>
      </c>
    </row>
    <row r="307" spans="1:50" x14ac:dyDescent="0.25">
      <c r="A307" s="16">
        <v>298</v>
      </c>
      <c r="B307" s="62" t="s">
        <v>647</v>
      </c>
      <c r="C307" s="161">
        <v>322</v>
      </c>
      <c r="D307" s="90">
        <v>0.25</v>
      </c>
      <c r="E307" s="90" t="s">
        <v>367</v>
      </c>
      <c r="F307" s="73">
        <v>40969</v>
      </c>
      <c r="G307" s="73">
        <v>41102</v>
      </c>
      <c r="H307" s="92" t="s">
        <v>443</v>
      </c>
      <c r="I307" s="69">
        <f t="shared" si="112"/>
        <v>588242.93999999994</v>
      </c>
      <c r="J307" s="18">
        <f t="shared" si="113"/>
        <v>72568.047122800024</v>
      </c>
      <c r="K307" s="19">
        <f t="shared" si="106"/>
        <v>0.12336407662249212</v>
      </c>
      <c r="L307" s="20">
        <f t="shared" si="114"/>
        <v>52684.036245200004</v>
      </c>
      <c r="M307" s="136">
        <v>7418.81</v>
      </c>
      <c r="N307" s="128">
        <f t="shared" si="105"/>
        <v>45265.226245200007</v>
      </c>
      <c r="O307" s="21">
        <v>53341.919999999991</v>
      </c>
      <c r="P307" s="22">
        <v>6581.4008416000088</v>
      </c>
      <c r="Q307" s="23">
        <v>4827.5107433999992</v>
      </c>
      <c r="R307" s="21">
        <v>58163.280000000006</v>
      </c>
      <c r="S307" s="22">
        <v>7312.6727520000131</v>
      </c>
      <c r="T307" s="23">
        <v>5245.6522741999997</v>
      </c>
      <c r="U307" s="21">
        <v>52054.920000000013</v>
      </c>
      <c r="V307" s="22">
        <v>6462.3195208000052</v>
      </c>
      <c r="W307" s="23">
        <v>4898.8161969999992</v>
      </c>
      <c r="X307" s="21">
        <v>46041.420000000013</v>
      </c>
      <c r="Y307" s="22">
        <v>5665.2092675999975</v>
      </c>
      <c r="Z307" s="23">
        <v>4237.3504391999995</v>
      </c>
      <c r="AA307" s="21">
        <v>31956.000000000025</v>
      </c>
      <c r="AB307" s="22">
        <v>3746.8091447999991</v>
      </c>
      <c r="AC307" s="23">
        <v>2718.0029921999994</v>
      </c>
      <c r="AD307" s="21">
        <v>48977.04</v>
      </c>
      <c r="AE307" s="22">
        <v>6163.8775464000055</v>
      </c>
      <c r="AF307" s="23">
        <v>4322.2589286000002</v>
      </c>
      <c r="AG307" s="21">
        <v>30074.34</v>
      </c>
      <c r="AH307" s="22">
        <v>3640.1731907999961</v>
      </c>
      <c r="AI307" s="23">
        <v>2461.1438483999987</v>
      </c>
      <c r="AJ307" s="21">
        <v>42820.56</v>
      </c>
      <c r="AK307" s="22">
        <v>5302.8367064000013</v>
      </c>
      <c r="AL307" s="23">
        <v>3714.9902570000004</v>
      </c>
      <c r="AM307" s="21">
        <v>39497.87999999999</v>
      </c>
      <c r="AN307" s="22">
        <v>4746.3351168000027</v>
      </c>
      <c r="AO307" s="23">
        <v>3220.8964248000002</v>
      </c>
      <c r="AP307" s="174">
        <v>71947.499999999956</v>
      </c>
      <c r="AQ307" s="14">
        <v>8914.0792499999989</v>
      </c>
      <c r="AR307" s="15">
        <v>6569.8759037999998</v>
      </c>
      <c r="AS307" s="174">
        <v>48110.699999999946</v>
      </c>
      <c r="AT307" s="14">
        <v>5914.2134723999998</v>
      </c>
      <c r="AU307" s="15">
        <v>4331.790387</v>
      </c>
      <c r="AV307" s="174">
        <v>65257.380000000019</v>
      </c>
      <c r="AW307" s="14">
        <v>8118.1203132000001</v>
      </c>
      <c r="AX307" s="15">
        <v>6135.747849600004</v>
      </c>
    </row>
    <row r="308" spans="1:50" x14ac:dyDescent="0.25">
      <c r="A308" s="7">
        <v>299</v>
      </c>
      <c r="B308" s="62" t="s">
        <v>647</v>
      </c>
      <c r="C308" s="161">
        <v>321</v>
      </c>
      <c r="D308" s="90">
        <v>0.25</v>
      </c>
      <c r="E308" s="90" t="s">
        <v>367</v>
      </c>
      <c r="F308" s="73">
        <v>41092</v>
      </c>
      <c r="G308" s="73">
        <v>41081</v>
      </c>
      <c r="H308" s="92" t="s">
        <v>441</v>
      </c>
      <c r="I308" s="69">
        <f t="shared" si="112"/>
        <v>223310.27999999994</v>
      </c>
      <c r="J308" s="18">
        <f t="shared" si="113"/>
        <v>26820.951977600005</v>
      </c>
      <c r="K308" s="19">
        <f t="shared" si="106"/>
        <v>0.12010621265442868</v>
      </c>
      <c r="L308" s="20">
        <f t="shared" si="114"/>
        <v>19368.814855299999</v>
      </c>
      <c r="M308" s="136">
        <v>2769.66</v>
      </c>
      <c r="N308" s="128">
        <f t="shared" si="105"/>
        <v>16599.154855299999</v>
      </c>
      <c r="O308" s="21">
        <v>25178.039999999997</v>
      </c>
      <c r="P308" s="22">
        <v>3031.2089056000041</v>
      </c>
      <c r="Q308" s="23">
        <v>2243.000797000002</v>
      </c>
      <c r="R308" s="21">
        <v>24280.74</v>
      </c>
      <c r="S308" s="22">
        <v>2998.1984900000002</v>
      </c>
      <c r="T308" s="23">
        <v>2172.1785617999994</v>
      </c>
      <c r="U308" s="21">
        <v>24206.880000000001</v>
      </c>
      <c r="V308" s="22">
        <v>2968.3234719999991</v>
      </c>
      <c r="W308" s="23">
        <v>2248.2643275999972</v>
      </c>
      <c r="X308" s="21">
        <v>19315.02</v>
      </c>
      <c r="Y308" s="22">
        <v>2271.1021668000017</v>
      </c>
      <c r="Z308" s="23">
        <v>1674.3358349999996</v>
      </c>
      <c r="AA308" s="21">
        <v>8184.5399999999991</v>
      </c>
      <c r="AB308" s="22">
        <v>923.99083559999997</v>
      </c>
      <c r="AC308" s="23">
        <v>650.44345179999982</v>
      </c>
      <c r="AD308" s="21">
        <v>21651.299999999996</v>
      </c>
      <c r="AE308" s="22">
        <v>2636.5705372000007</v>
      </c>
      <c r="AF308" s="23">
        <v>1817.9443755999996</v>
      </c>
      <c r="AG308" s="21">
        <v>8260.0800000000017</v>
      </c>
      <c r="AH308" s="22">
        <v>976.32477999999924</v>
      </c>
      <c r="AI308" s="23">
        <v>625.66358859999934</v>
      </c>
      <c r="AJ308" s="21">
        <v>17589.54</v>
      </c>
      <c r="AK308" s="22">
        <v>2143.1438100000009</v>
      </c>
      <c r="AL308" s="23">
        <v>1521.2913456000028</v>
      </c>
      <c r="AM308" s="21">
        <v>10469.760000000006</v>
      </c>
      <c r="AN308" s="22">
        <v>1225.3383064000004</v>
      </c>
      <c r="AO308" s="23">
        <v>794.49666460000037</v>
      </c>
      <c r="AP308" s="174">
        <v>25950.23999999998</v>
      </c>
      <c r="AQ308" s="14">
        <v>3104.4502407999953</v>
      </c>
      <c r="AR308" s="15">
        <v>2272.6068582999983</v>
      </c>
      <c r="AS308" s="174">
        <v>13962.479999999994</v>
      </c>
      <c r="AT308" s="14">
        <v>1640.0357112000013</v>
      </c>
      <c r="AU308" s="15">
        <v>1180.039868399999</v>
      </c>
      <c r="AV308" s="174">
        <v>24261.659999999982</v>
      </c>
      <c r="AW308" s="14">
        <v>2902.2647220000008</v>
      </c>
      <c r="AX308" s="15">
        <v>2168.5491810000003</v>
      </c>
    </row>
    <row r="309" spans="1:50" x14ac:dyDescent="0.25">
      <c r="A309" s="7">
        <v>300</v>
      </c>
      <c r="B309" s="62" t="s">
        <v>648</v>
      </c>
      <c r="C309" s="161">
        <v>323</v>
      </c>
      <c r="D309" s="90">
        <v>0.25</v>
      </c>
      <c r="E309" s="90" t="s">
        <v>367</v>
      </c>
      <c r="F309" s="73">
        <v>40969</v>
      </c>
      <c r="G309" s="73">
        <v>41081</v>
      </c>
      <c r="H309" s="92" t="s">
        <v>444</v>
      </c>
      <c r="I309" s="69">
        <f t="shared" si="112"/>
        <v>208068.41999999995</v>
      </c>
      <c r="J309" s="18">
        <f t="shared" si="113"/>
        <v>24829.632857200002</v>
      </c>
      <c r="K309" s="19">
        <f t="shared" si="106"/>
        <v>0.11933398089532284</v>
      </c>
      <c r="L309" s="20">
        <f t="shared" si="114"/>
        <v>17839.730231000001</v>
      </c>
      <c r="M309" s="136">
        <v>2607.1129999999998</v>
      </c>
      <c r="N309" s="128">
        <f t="shared" si="105"/>
        <v>15232.617231000002</v>
      </c>
      <c r="O309" s="21">
        <v>21865.260000000002</v>
      </c>
      <c r="P309" s="22">
        <v>2650.1079060000011</v>
      </c>
      <c r="Q309" s="23">
        <v>1971.5810769999996</v>
      </c>
      <c r="R309" s="21">
        <v>22194.359999999997</v>
      </c>
      <c r="S309" s="22">
        <v>2707.1519120000025</v>
      </c>
      <c r="T309" s="23">
        <v>1945.2822136000002</v>
      </c>
      <c r="U309" s="21">
        <v>21199.14</v>
      </c>
      <c r="V309" s="22">
        <v>2565.9410428000028</v>
      </c>
      <c r="W309" s="23">
        <v>1933.4685520000014</v>
      </c>
      <c r="X309" s="21">
        <v>18767.699999999997</v>
      </c>
      <c r="Y309" s="22">
        <v>2217.9000772000009</v>
      </c>
      <c r="Z309" s="23">
        <v>1635.4043422000002</v>
      </c>
      <c r="AA309" s="21">
        <v>8671.68</v>
      </c>
      <c r="AB309" s="22">
        <v>994.92716880000012</v>
      </c>
      <c r="AC309" s="23">
        <v>704.25319540000021</v>
      </c>
      <c r="AD309" s="21">
        <v>21576.420000000002</v>
      </c>
      <c r="AE309" s="22">
        <v>2623.0001252000011</v>
      </c>
      <c r="AF309" s="23">
        <v>1807.5092833999995</v>
      </c>
      <c r="AG309" s="21">
        <v>8802.2400000000016</v>
      </c>
      <c r="AH309" s="22">
        <v>1022.5431016000003</v>
      </c>
      <c r="AI309" s="23">
        <v>658.52391699999998</v>
      </c>
      <c r="AJ309" s="21">
        <v>13695.96</v>
      </c>
      <c r="AK309" s="22">
        <v>1627.3375456000003</v>
      </c>
      <c r="AL309" s="23">
        <v>1123.4953360000009</v>
      </c>
      <c r="AM309" s="21">
        <v>9878.1600000000017</v>
      </c>
      <c r="AN309" s="22">
        <v>1144.2147848000004</v>
      </c>
      <c r="AO309" s="23">
        <v>743.67197840000028</v>
      </c>
      <c r="AP309" s="174">
        <v>26126.579999999987</v>
      </c>
      <c r="AQ309" s="14">
        <v>3140.6444147999996</v>
      </c>
      <c r="AR309" s="15">
        <v>2292.2857877999991</v>
      </c>
      <c r="AS309" s="174">
        <v>13246.620000000008</v>
      </c>
      <c r="AT309" s="14">
        <v>1546.3232580000006</v>
      </c>
      <c r="AU309" s="15">
        <v>1103.6288897999996</v>
      </c>
      <c r="AV309" s="174">
        <v>22044.299999999992</v>
      </c>
      <c r="AW309" s="14">
        <v>2589.5415203999955</v>
      </c>
      <c r="AX309" s="15">
        <v>1920.6256584000005</v>
      </c>
    </row>
    <row r="310" spans="1:50" x14ac:dyDescent="0.25">
      <c r="A310" s="16">
        <v>301</v>
      </c>
      <c r="B310" s="62" t="s">
        <v>649</v>
      </c>
      <c r="C310" s="161">
        <v>306</v>
      </c>
      <c r="D310" s="90">
        <v>0.25</v>
      </c>
      <c r="E310" s="90" t="s">
        <v>367</v>
      </c>
      <c r="F310" s="73">
        <v>40987</v>
      </c>
      <c r="G310" s="73">
        <v>41081</v>
      </c>
      <c r="H310" s="92" t="s">
        <v>444</v>
      </c>
      <c r="I310" s="69">
        <f t="shared" si="112"/>
        <v>193594.38000000003</v>
      </c>
      <c r="J310" s="18">
        <f t="shared" si="113"/>
        <v>23078.319428400002</v>
      </c>
      <c r="K310" s="19">
        <f t="shared" si="106"/>
        <v>0.11920965592286303</v>
      </c>
      <c r="L310" s="20">
        <f t="shared" si="114"/>
        <v>16534.628659499998</v>
      </c>
      <c r="M310" s="136">
        <v>2374.41</v>
      </c>
      <c r="N310" s="128">
        <f t="shared" si="105"/>
        <v>14160.218659499998</v>
      </c>
      <c r="O310" s="21">
        <v>16679.460000000003</v>
      </c>
      <c r="P310" s="22">
        <v>1989.1690732000013</v>
      </c>
      <c r="Q310" s="23">
        <v>1463.5179319999991</v>
      </c>
      <c r="R310" s="21">
        <v>22478.22</v>
      </c>
      <c r="S310" s="22">
        <v>2737.350296399999</v>
      </c>
      <c r="T310" s="23">
        <v>1971.7512249999993</v>
      </c>
      <c r="U310" s="21">
        <v>20395.980000000003</v>
      </c>
      <c r="V310" s="22">
        <v>2469.8168116000043</v>
      </c>
      <c r="W310" s="23">
        <v>1860.1562566</v>
      </c>
      <c r="X310" s="21">
        <v>19276.380000000012</v>
      </c>
      <c r="Y310" s="22">
        <v>2295.1333211999981</v>
      </c>
      <c r="Z310" s="23">
        <v>1695.7845929999994</v>
      </c>
      <c r="AA310" s="21">
        <v>8590.559999999994</v>
      </c>
      <c r="AB310" s="22">
        <v>982.6897488000003</v>
      </c>
      <c r="AC310" s="23">
        <v>693.21732520000046</v>
      </c>
      <c r="AD310" s="21">
        <v>17711.34</v>
      </c>
      <c r="AE310" s="22">
        <v>2135.1627436000008</v>
      </c>
      <c r="AF310" s="23">
        <v>1432.6211662000005</v>
      </c>
      <c r="AG310" s="21">
        <v>8017.1399999999985</v>
      </c>
      <c r="AH310" s="22">
        <v>933.10652759999937</v>
      </c>
      <c r="AI310" s="23">
        <v>610.14388859999974</v>
      </c>
      <c r="AJ310" s="21">
        <v>13183.440000000002</v>
      </c>
      <c r="AK310" s="22">
        <v>1584.7576624000001</v>
      </c>
      <c r="AL310" s="23">
        <v>1090.1975488000007</v>
      </c>
      <c r="AM310" s="21">
        <v>9842.1000000000022</v>
      </c>
      <c r="AN310" s="22">
        <v>1151.3236579999993</v>
      </c>
      <c r="AO310" s="23">
        <v>749.42039600000032</v>
      </c>
      <c r="AP310" s="174">
        <v>25808.400000000005</v>
      </c>
      <c r="AQ310" s="14">
        <v>3090.8611200000023</v>
      </c>
      <c r="AR310" s="15">
        <v>2251.3368117000009</v>
      </c>
      <c r="AS310" s="174">
        <v>11579.339999999995</v>
      </c>
      <c r="AT310" s="14">
        <v>1338.7525035999997</v>
      </c>
      <c r="AU310" s="15">
        <v>947.15277280000021</v>
      </c>
      <c r="AV310" s="174">
        <v>20032.020000000008</v>
      </c>
      <c r="AW310" s="14">
        <v>2370.1959619999989</v>
      </c>
      <c r="AX310" s="15">
        <v>1769.3287435999985</v>
      </c>
    </row>
    <row r="311" spans="1:50" x14ac:dyDescent="0.25">
      <c r="A311" s="7">
        <v>302</v>
      </c>
      <c r="B311" s="62" t="s">
        <v>650</v>
      </c>
      <c r="C311" s="161">
        <v>307</v>
      </c>
      <c r="D311" s="90">
        <v>0.25</v>
      </c>
      <c r="E311" s="90" t="s">
        <v>367</v>
      </c>
      <c r="F311" s="73">
        <v>40976</v>
      </c>
      <c r="G311" s="73">
        <v>41081</v>
      </c>
      <c r="H311" s="92" t="s">
        <v>444</v>
      </c>
      <c r="I311" s="69">
        <f t="shared" si="112"/>
        <v>206575.14</v>
      </c>
      <c r="J311" s="18">
        <f t="shared" si="113"/>
        <v>24759.195317999995</v>
      </c>
      <c r="K311" s="19">
        <f t="shared" si="106"/>
        <v>0.11985563857296669</v>
      </c>
      <c r="L311" s="20">
        <f t="shared" si="114"/>
        <v>17836.0668601</v>
      </c>
      <c r="M311" s="136">
        <v>2560.92</v>
      </c>
      <c r="N311" s="128">
        <f t="shared" si="105"/>
        <v>15275.1468601</v>
      </c>
      <c r="O311" s="21">
        <v>19096.800000000003</v>
      </c>
      <c r="P311" s="22">
        <v>2293.2603263999972</v>
      </c>
      <c r="Q311" s="23">
        <v>1691.9120495999991</v>
      </c>
      <c r="R311" s="21">
        <v>21630.359999999997</v>
      </c>
      <c r="S311" s="22">
        <v>2654.5617672000008</v>
      </c>
      <c r="T311" s="23">
        <v>1925.5132174000012</v>
      </c>
      <c r="U311" s="21">
        <v>21385.860000000004</v>
      </c>
      <c r="V311" s="22">
        <v>2581.6002147999961</v>
      </c>
      <c r="W311" s="23">
        <v>1945.0244133999993</v>
      </c>
      <c r="X311" s="21">
        <v>18884.340000000004</v>
      </c>
      <c r="Y311" s="22">
        <v>2239.3223835999993</v>
      </c>
      <c r="Z311" s="23">
        <v>1652.3722492000002</v>
      </c>
      <c r="AA311" s="21">
        <v>7269.7799999999988</v>
      </c>
      <c r="AB311" s="22">
        <v>824.90068439999993</v>
      </c>
      <c r="AC311" s="23">
        <v>582.3386058000001</v>
      </c>
      <c r="AD311" s="21">
        <v>19723.799999999996</v>
      </c>
      <c r="AE311" s="22">
        <v>2402.6090703999989</v>
      </c>
      <c r="AF311" s="23">
        <v>1654.453394800001</v>
      </c>
      <c r="AG311" s="21">
        <v>9075.42</v>
      </c>
      <c r="AH311" s="22">
        <v>1069.9675732000005</v>
      </c>
      <c r="AI311" s="23">
        <v>689.98866399999952</v>
      </c>
      <c r="AJ311" s="21">
        <v>17469.66</v>
      </c>
      <c r="AK311" s="22">
        <v>2130.1076987999986</v>
      </c>
      <c r="AL311" s="23">
        <v>1506.8129039999985</v>
      </c>
      <c r="AM311" s="21">
        <v>11101.439999999995</v>
      </c>
      <c r="AN311" s="22">
        <v>1312.9382336000008</v>
      </c>
      <c r="AO311" s="23">
        <v>857.50725440000042</v>
      </c>
      <c r="AP311" s="174">
        <v>26762.34</v>
      </c>
      <c r="AQ311" s="14">
        <v>3202.6481468000015</v>
      </c>
      <c r="AR311" s="15">
        <v>2336.3090098999983</v>
      </c>
      <c r="AS311" s="174">
        <v>12076.140000000003</v>
      </c>
      <c r="AT311" s="14">
        <v>1394.4873731999996</v>
      </c>
      <c r="AU311" s="15">
        <v>1000.3953546000004</v>
      </c>
      <c r="AV311" s="174">
        <v>22099.199999999997</v>
      </c>
      <c r="AW311" s="14">
        <v>2652.7918455999998</v>
      </c>
      <c r="AX311" s="15">
        <v>1993.4397430000008</v>
      </c>
    </row>
    <row r="312" spans="1:50" x14ac:dyDescent="0.25">
      <c r="A312" s="7">
        <v>303</v>
      </c>
      <c r="B312" s="62" t="s">
        <v>651</v>
      </c>
      <c r="C312" s="161">
        <v>308</v>
      </c>
      <c r="D312" s="90">
        <v>0.25</v>
      </c>
      <c r="E312" s="90" t="s">
        <v>367</v>
      </c>
      <c r="F312" s="73">
        <v>40976</v>
      </c>
      <c r="G312" s="73">
        <v>41081</v>
      </c>
      <c r="H312" s="92" t="s">
        <v>444</v>
      </c>
      <c r="I312" s="69">
        <f t="shared" si="112"/>
        <v>233426.15999999997</v>
      </c>
      <c r="J312" s="18">
        <f t="shared" si="113"/>
        <v>28035.989547199995</v>
      </c>
      <c r="K312" s="19">
        <f t="shared" si="106"/>
        <v>0.1201064591355142</v>
      </c>
      <c r="L312" s="20">
        <f t="shared" si="114"/>
        <v>20226.065633099999</v>
      </c>
      <c r="M312" s="136">
        <v>2877.8399999999997</v>
      </c>
      <c r="N312" s="128">
        <f t="shared" si="105"/>
        <v>17348.225633099999</v>
      </c>
      <c r="O312" s="21">
        <v>26022.48</v>
      </c>
      <c r="P312" s="22">
        <v>3152.9942895999966</v>
      </c>
      <c r="Q312" s="23">
        <v>2332.1057451999986</v>
      </c>
      <c r="R312" s="21">
        <v>24930.300000000003</v>
      </c>
      <c r="S312" s="22">
        <v>3066.1559284000009</v>
      </c>
      <c r="T312" s="23">
        <v>2222.0385398000008</v>
      </c>
      <c r="U312" s="21">
        <v>24490.98</v>
      </c>
      <c r="V312" s="22">
        <v>2997.0725851999978</v>
      </c>
      <c r="W312" s="23">
        <v>2265.4186688000004</v>
      </c>
      <c r="X312" s="21">
        <v>21623.520000000004</v>
      </c>
      <c r="Y312" s="22">
        <v>2577.2864512000037</v>
      </c>
      <c r="Z312" s="23">
        <v>1907.8312881999996</v>
      </c>
      <c r="AA312" s="21">
        <v>8460.6000000000022</v>
      </c>
      <c r="AB312" s="22">
        <v>970.31999439999959</v>
      </c>
      <c r="AC312" s="23">
        <v>687.62398059999998</v>
      </c>
      <c r="AD312" s="21">
        <v>22547.040000000001</v>
      </c>
      <c r="AE312" s="22">
        <v>2749.5125640000006</v>
      </c>
      <c r="AF312" s="23">
        <v>1894.9638581999998</v>
      </c>
      <c r="AG312" s="21">
        <v>9795.24</v>
      </c>
      <c r="AH312" s="22">
        <v>1161.4220576000002</v>
      </c>
      <c r="AI312" s="23">
        <v>752.584780999999</v>
      </c>
      <c r="AJ312" s="21">
        <v>18796.019999999997</v>
      </c>
      <c r="AK312" s="22">
        <v>2290.3525020000011</v>
      </c>
      <c r="AL312" s="23">
        <v>1625.9407422000011</v>
      </c>
      <c r="AM312" s="21">
        <v>11308.499999999998</v>
      </c>
      <c r="AN312" s="22">
        <v>1321.2580708</v>
      </c>
      <c r="AO312" s="23">
        <v>865.60452040000007</v>
      </c>
      <c r="AP312" s="174">
        <v>27226.679999999964</v>
      </c>
      <c r="AQ312" s="14">
        <v>3268.1060863999987</v>
      </c>
      <c r="AR312" s="15">
        <v>2384.7457745000002</v>
      </c>
      <c r="AS312" s="174">
        <v>15247.200000000008</v>
      </c>
      <c r="AT312" s="14">
        <v>1776.6244575999999</v>
      </c>
      <c r="AU312" s="15">
        <v>1277.2977202000002</v>
      </c>
      <c r="AV312" s="174">
        <v>22977.600000000006</v>
      </c>
      <c r="AW312" s="14">
        <v>2704.88456</v>
      </c>
      <c r="AX312" s="15">
        <v>2009.9100140000016</v>
      </c>
    </row>
    <row r="313" spans="1:50" x14ac:dyDescent="0.25">
      <c r="A313" s="16">
        <v>304</v>
      </c>
      <c r="B313" s="62" t="s">
        <v>652</v>
      </c>
      <c r="C313" s="161">
        <v>309</v>
      </c>
      <c r="D313" s="90">
        <v>0.25</v>
      </c>
      <c r="E313" s="90" t="s">
        <v>367</v>
      </c>
      <c r="F313" s="73">
        <v>41050</v>
      </c>
      <c r="G313" s="73">
        <v>41081</v>
      </c>
      <c r="H313" s="92" t="s">
        <v>444</v>
      </c>
      <c r="I313" s="69">
        <f t="shared" si="112"/>
        <v>175469.28000000003</v>
      </c>
      <c r="J313" s="18">
        <f t="shared" si="113"/>
        <v>20912.219665600005</v>
      </c>
      <c r="K313" s="19">
        <f t="shared" si="106"/>
        <v>0.11917880819708157</v>
      </c>
      <c r="L313" s="20">
        <f t="shared" si="114"/>
        <v>15011.731543600003</v>
      </c>
      <c r="M313" s="136">
        <v>2180.35</v>
      </c>
      <c r="N313" s="128">
        <f t="shared" si="105"/>
        <v>12831.381543600002</v>
      </c>
      <c r="O313" s="21">
        <v>17145.299999999996</v>
      </c>
      <c r="P313" s="22">
        <v>2082.1817420000007</v>
      </c>
      <c r="Q313" s="23">
        <v>1550.9953046000012</v>
      </c>
      <c r="R313" s="21">
        <v>17597.879999999997</v>
      </c>
      <c r="S313" s="22">
        <v>2144.2773432000022</v>
      </c>
      <c r="T313" s="23">
        <v>1548.9595173999999</v>
      </c>
      <c r="U313" s="21">
        <v>19613.099999999999</v>
      </c>
      <c r="V313" s="22">
        <v>2386.6735052000004</v>
      </c>
      <c r="W313" s="23">
        <v>1795.7032556000004</v>
      </c>
      <c r="X313" s="21">
        <v>15271.980000000003</v>
      </c>
      <c r="Y313" s="22">
        <v>1804.0982324000011</v>
      </c>
      <c r="Z313" s="23">
        <v>1324.5267331999999</v>
      </c>
      <c r="AA313" s="21">
        <v>6375.5400000000027</v>
      </c>
      <c r="AB313" s="22">
        <v>720.18427880000024</v>
      </c>
      <c r="AC313" s="23">
        <v>507.04663239999996</v>
      </c>
      <c r="AD313" s="21">
        <v>16087.680000000006</v>
      </c>
      <c r="AE313" s="22">
        <v>1937.3317792000005</v>
      </c>
      <c r="AF313" s="23">
        <v>1324.7651865999999</v>
      </c>
      <c r="AG313" s="21">
        <v>7547.3399999999983</v>
      </c>
      <c r="AH313" s="22">
        <v>878.8507851999999</v>
      </c>
      <c r="AI313" s="23">
        <v>566.86200640000004</v>
      </c>
      <c r="AJ313" s="21">
        <v>12962.340000000002</v>
      </c>
      <c r="AK313" s="22">
        <v>1546.2513508</v>
      </c>
      <c r="AL313" s="23">
        <v>1061.2521448000002</v>
      </c>
      <c r="AM313" s="21">
        <v>8225.5800000000036</v>
      </c>
      <c r="AN313" s="22">
        <v>951.96865399999945</v>
      </c>
      <c r="AO313" s="23">
        <v>615.91984999999988</v>
      </c>
      <c r="AP313" s="174">
        <v>22540.379999999986</v>
      </c>
      <c r="AQ313" s="14">
        <v>2679.0233372000007</v>
      </c>
      <c r="AR313" s="15">
        <v>1951.0742533999994</v>
      </c>
      <c r="AS313" s="174">
        <v>11126.039999999999</v>
      </c>
      <c r="AT313" s="14">
        <v>1294.1947559999999</v>
      </c>
      <c r="AU313" s="15">
        <v>917.08483440000055</v>
      </c>
      <c r="AV313" s="174">
        <v>20976.120000000021</v>
      </c>
      <c r="AW313" s="14">
        <v>2487.1839016000013</v>
      </c>
      <c r="AX313" s="15">
        <v>1847.5418247999996</v>
      </c>
    </row>
    <row r="314" spans="1:50" x14ac:dyDescent="0.25">
      <c r="A314" s="7">
        <v>305</v>
      </c>
      <c r="B314" s="62" t="s">
        <v>239</v>
      </c>
      <c r="C314" s="161">
        <v>310</v>
      </c>
      <c r="D314" s="90">
        <v>0.2</v>
      </c>
      <c r="E314" s="90" t="s">
        <v>367</v>
      </c>
      <c r="F314" s="73">
        <v>40365</v>
      </c>
      <c r="G314" s="73">
        <v>40365</v>
      </c>
      <c r="H314" s="92" t="s">
        <v>626</v>
      </c>
      <c r="I314" s="69">
        <f t="shared" si="112"/>
        <v>96558.799999999988</v>
      </c>
      <c r="J314" s="18">
        <f t="shared" si="113"/>
        <v>12468.137121999986</v>
      </c>
      <c r="K314" s="19">
        <f t="shared" si="106"/>
        <v>0.12912481433074963</v>
      </c>
      <c r="L314" s="20">
        <f t="shared" si="114"/>
        <v>9336.1175100000019</v>
      </c>
      <c r="M314" s="136">
        <v>1284.55</v>
      </c>
      <c r="N314" s="128">
        <f t="shared" si="105"/>
        <v>8051.5675100000017</v>
      </c>
      <c r="O314" s="21">
        <v>15170.799999999997</v>
      </c>
      <c r="P314" s="22">
        <v>1992.7774419999987</v>
      </c>
      <c r="Q314" s="23">
        <v>1505.3697480000001</v>
      </c>
      <c r="R314" s="21">
        <v>16392</v>
      </c>
      <c r="S314" s="22">
        <v>2155.600399999998</v>
      </c>
      <c r="T314" s="23">
        <v>1571.637416</v>
      </c>
      <c r="U314" s="21">
        <v>14339.199999999999</v>
      </c>
      <c r="V314" s="22">
        <v>1864.1955379999947</v>
      </c>
      <c r="W314" s="23">
        <v>1429.9863220000016</v>
      </c>
      <c r="X314" s="21">
        <v>13703.600000000004</v>
      </c>
      <c r="Y314" s="22">
        <v>1770.606723999997</v>
      </c>
      <c r="Z314" s="23">
        <v>1346.2870800000003</v>
      </c>
      <c r="AA314" s="21">
        <v>8254.3999999999942</v>
      </c>
      <c r="AB314" s="22">
        <v>1025.3676260000002</v>
      </c>
      <c r="AC314" s="23">
        <v>756.52859199999978</v>
      </c>
      <c r="AD314" s="21">
        <v>3046.8</v>
      </c>
      <c r="AE314" s="22">
        <v>399.87669200000022</v>
      </c>
      <c r="AF314" s="23">
        <v>270.11966799999993</v>
      </c>
      <c r="AG314" s="21">
        <v>0</v>
      </c>
      <c r="AH314" s="22">
        <v>0</v>
      </c>
      <c r="AI314" s="23">
        <v>0</v>
      </c>
      <c r="AJ314" s="21">
        <v>0</v>
      </c>
      <c r="AK314" s="22">
        <v>0</v>
      </c>
      <c r="AL314" s="23">
        <v>0</v>
      </c>
      <c r="AM314" s="21">
        <v>0</v>
      </c>
      <c r="AN314" s="22">
        <v>0</v>
      </c>
      <c r="AO314" s="23">
        <v>0</v>
      </c>
      <c r="AP314" s="174">
        <v>1422.7999999999995</v>
      </c>
      <c r="AQ314" s="14">
        <v>165.19818199999995</v>
      </c>
      <c r="AR314" s="15">
        <v>118.93907000000004</v>
      </c>
      <c r="AS314" s="174">
        <v>8367.1999999999989</v>
      </c>
      <c r="AT314" s="14">
        <v>1053.345228000001</v>
      </c>
      <c r="AU314" s="15">
        <v>769.65746800000045</v>
      </c>
      <c r="AV314" s="174">
        <v>15861.999999999991</v>
      </c>
      <c r="AW314" s="14">
        <v>2041.1692899999975</v>
      </c>
      <c r="AX314" s="15">
        <v>1567.5921459999997</v>
      </c>
    </row>
    <row r="315" spans="1:50" x14ac:dyDescent="0.25">
      <c r="A315" s="7">
        <v>306</v>
      </c>
      <c r="B315" s="62" t="s">
        <v>240</v>
      </c>
      <c r="C315" s="161">
        <v>311</v>
      </c>
      <c r="D315" s="90">
        <v>0.2</v>
      </c>
      <c r="E315" s="90" t="s">
        <v>367</v>
      </c>
      <c r="F315" s="73">
        <v>40365</v>
      </c>
      <c r="G315" s="73">
        <v>40365</v>
      </c>
      <c r="H315" s="92" t="s">
        <v>626</v>
      </c>
      <c r="I315" s="69">
        <f t="shared" si="112"/>
        <v>156902.39999999997</v>
      </c>
      <c r="J315" s="18">
        <f t="shared" si="113"/>
        <v>20212.02768599999</v>
      </c>
      <c r="K315" s="19">
        <f t="shared" si="106"/>
        <v>0.12881911102698235</v>
      </c>
      <c r="L315" s="20">
        <f t="shared" si="114"/>
        <v>14862.590923999996</v>
      </c>
      <c r="M315" s="136">
        <v>2091.52</v>
      </c>
      <c r="N315" s="128">
        <f t="shared" si="105"/>
        <v>12771.070923999996</v>
      </c>
      <c r="O315" s="21">
        <v>13910.000000000004</v>
      </c>
      <c r="P315" s="22">
        <v>1821.0056100000011</v>
      </c>
      <c r="Q315" s="23">
        <v>1379.7528999999993</v>
      </c>
      <c r="R315" s="21">
        <v>17312.800000000003</v>
      </c>
      <c r="S315" s="22">
        <v>2250.5076919999997</v>
      </c>
      <c r="T315" s="23">
        <v>1627.9326999999992</v>
      </c>
      <c r="U315" s="21">
        <v>14926</v>
      </c>
      <c r="V315" s="22">
        <v>1940.3536699999954</v>
      </c>
      <c r="W315" s="23">
        <v>1486.8595299999986</v>
      </c>
      <c r="X315" s="21">
        <v>14031.200000000004</v>
      </c>
      <c r="Y315" s="22">
        <v>1811.7723979999973</v>
      </c>
      <c r="Z315" s="23">
        <v>1375.947550000001</v>
      </c>
      <c r="AA315" s="21">
        <v>8504.7999999999956</v>
      </c>
      <c r="AB315" s="22">
        <v>1061.1679719999995</v>
      </c>
      <c r="AC315" s="23">
        <v>782.53621200000032</v>
      </c>
      <c r="AD315" s="21">
        <v>14748.400000000005</v>
      </c>
      <c r="AE315" s="22">
        <v>1941.2555659999982</v>
      </c>
      <c r="AF315" s="23">
        <v>1375.19487</v>
      </c>
      <c r="AG315" s="21">
        <v>7229.2000000000025</v>
      </c>
      <c r="AH315" s="22">
        <v>915.41321799999992</v>
      </c>
      <c r="AI315" s="23">
        <v>628.72349799999984</v>
      </c>
      <c r="AJ315" s="21">
        <v>11461.199999999999</v>
      </c>
      <c r="AK315" s="22">
        <v>1477.0919379999996</v>
      </c>
      <c r="AL315" s="23">
        <v>1046.399042</v>
      </c>
      <c r="AM315" s="21">
        <v>10829.599999999971</v>
      </c>
      <c r="AN315" s="22">
        <v>1359.9961040000042</v>
      </c>
      <c r="AO315" s="23">
        <v>924.63954799999976</v>
      </c>
      <c r="AP315" s="174">
        <v>18538.400000000009</v>
      </c>
      <c r="AQ315" s="14">
        <v>2376.9103659999978</v>
      </c>
      <c r="AR315" s="15">
        <v>1769.6902219999997</v>
      </c>
      <c r="AS315" s="174">
        <v>10155.600000000004</v>
      </c>
      <c r="AT315" s="14">
        <v>1291.980313999999</v>
      </c>
      <c r="AU315" s="15">
        <v>955.66137399999957</v>
      </c>
      <c r="AV315" s="174">
        <v>15255.199999999993</v>
      </c>
      <c r="AW315" s="14">
        <v>1964.572838</v>
      </c>
      <c r="AX315" s="15">
        <v>1509.2534780000003</v>
      </c>
    </row>
    <row r="316" spans="1:50" x14ac:dyDescent="0.25">
      <c r="A316" s="16">
        <v>307</v>
      </c>
      <c r="B316" s="62" t="s">
        <v>241</v>
      </c>
      <c r="C316" s="161">
        <v>312</v>
      </c>
      <c r="D316" s="90">
        <v>0.2</v>
      </c>
      <c r="E316" s="90" t="s">
        <v>367</v>
      </c>
      <c r="F316" s="73">
        <v>40365</v>
      </c>
      <c r="G316" s="73">
        <v>40365</v>
      </c>
      <c r="H316" s="92" t="s">
        <v>626</v>
      </c>
      <c r="I316" s="69">
        <f t="shared" si="112"/>
        <v>158540.80000000002</v>
      </c>
      <c r="J316" s="18">
        <f t="shared" si="113"/>
        <v>20403.419511999993</v>
      </c>
      <c r="K316" s="19">
        <f t="shared" si="106"/>
        <v>0.12869507099749711</v>
      </c>
      <c r="L316" s="20">
        <f t="shared" si="114"/>
        <v>14991.043688000002</v>
      </c>
      <c r="M316" s="136">
        <v>2113.3599999999997</v>
      </c>
      <c r="N316" s="128">
        <f t="shared" si="105"/>
        <v>12877.683688000001</v>
      </c>
      <c r="O316" s="21">
        <v>14902</v>
      </c>
      <c r="P316" s="22">
        <v>1945.6680800000011</v>
      </c>
      <c r="Q316" s="23">
        <v>1466.0736519999989</v>
      </c>
      <c r="R316" s="21">
        <v>18110.799999999996</v>
      </c>
      <c r="S316" s="22">
        <v>2373.937321999997</v>
      </c>
      <c r="T316" s="23">
        <v>1724.5174520000012</v>
      </c>
      <c r="U316" s="21">
        <v>15702.8</v>
      </c>
      <c r="V316" s="22">
        <v>2038.8224919999971</v>
      </c>
      <c r="W316" s="23">
        <v>1562.2170439999995</v>
      </c>
      <c r="X316" s="21">
        <v>14507.599999999999</v>
      </c>
      <c r="Y316" s="22">
        <v>1874.9606739999981</v>
      </c>
      <c r="Z316" s="23">
        <v>1423.5368699999999</v>
      </c>
      <c r="AA316" s="21">
        <v>8869.2000000000025</v>
      </c>
      <c r="AB316" s="22">
        <v>1103.7296180000005</v>
      </c>
      <c r="AC316" s="23">
        <v>814.49198799999999</v>
      </c>
      <c r="AD316" s="21">
        <v>14483.2</v>
      </c>
      <c r="AE316" s="22">
        <v>1892.6171179999978</v>
      </c>
      <c r="AF316" s="23">
        <v>1337.0450100000003</v>
      </c>
      <c r="AG316" s="21">
        <v>7140.8000000000029</v>
      </c>
      <c r="AH316" s="22">
        <v>904.16837200000009</v>
      </c>
      <c r="AI316" s="23">
        <v>619.3620599999997</v>
      </c>
      <c r="AJ316" s="21">
        <v>11125.2</v>
      </c>
      <c r="AK316" s="22">
        <v>1437.016877999999</v>
      </c>
      <c r="AL316" s="23">
        <v>1015.4627060000016</v>
      </c>
      <c r="AM316" s="21">
        <v>11114.80000000001</v>
      </c>
      <c r="AN316" s="22">
        <v>1393.9554720000015</v>
      </c>
      <c r="AO316" s="23">
        <v>945.67170800000019</v>
      </c>
      <c r="AP316" s="174">
        <v>16793.600000000009</v>
      </c>
      <c r="AQ316" s="14">
        <v>2136.4688340000012</v>
      </c>
      <c r="AR316" s="15">
        <v>1584.9356140000007</v>
      </c>
      <c r="AS316" s="174">
        <v>10665.599999999999</v>
      </c>
      <c r="AT316" s="14">
        <v>1355.8260340000004</v>
      </c>
      <c r="AU316" s="15">
        <v>1004.4314619999996</v>
      </c>
      <c r="AV316" s="174">
        <v>15125.200000000004</v>
      </c>
      <c r="AW316" s="14">
        <v>1946.2486179999987</v>
      </c>
      <c r="AX316" s="15">
        <v>1493.2981220000008</v>
      </c>
    </row>
    <row r="317" spans="1:50" x14ac:dyDescent="0.25">
      <c r="A317" s="7">
        <v>308</v>
      </c>
      <c r="B317" s="62" t="s">
        <v>242</v>
      </c>
      <c r="C317" s="161">
        <v>313</v>
      </c>
      <c r="D317" s="90">
        <v>0.2</v>
      </c>
      <c r="E317" s="90" t="s">
        <v>367</v>
      </c>
      <c r="F317" s="73">
        <v>40365</v>
      </c>
      <c r="G317" s="73">
        <v>40365</v>
      </c>
      <c r="H317" s="92" t="s">
        <v>626</v>
      </c>
      <c r="I317" s="69">
        <f t="shared" si="112"/>
        <v>138932.4</v>
      </c>
      <c r="J317" s="18">
        <f t="shared" si="113"/>
        <v>17818.822925999997</v>
      </c>
      <c r="K317" s="19">
        <f t="shared" si="106"/>
        <v>0.12825534523264551</v>
      </c>
      <c r="L317" s="20">
        <f t="shared" si="114"/>
        <v>13078.918244</v>
      </c>
      <c r="M317" s="136">
        <v>1848.9900000000002</v>
      </c>
      <c r="N317" s="128">
        <f t="shared" si="105"/>
        <v>11229.928244000001</v>
      </c>
      <c r="O317" s="21">
        <v>13399.2</v>
      </c>
      <c r="P317" s="22">
        <v>1741.1654579999999</v>
      </c>
      <c r="Q317" s="23">
        <v>1314.1915439999977</v>
      </c>
      <c r="R317" s="21">
        <v>14726.799999999997</v>
      </c>
      <c r="S317" s="22">
        <v>1920.0971920000022</v>
      </c>
      <c r="T317" s="23">
        <v>1396.8406599999989</v>
      </c>
      <c r="U317" s="21">
        <v>12792.799999999997</v>
      </c>
      <c r="V317" s="22">
        <v>1653.7964120000008</v>
      </c>
      <c r="W317" s="23">
        <v>1265.8845680000004</v>
      </c>
      <c r="X317" s="21">
        <v>9977.1999999999989</v>
      </c>
      <c r="Y317" s="22">
        <v>1275.5202879999974</v>
      </c>
      <c r="Z317" s="23">
        <v>971.74621200000001</v>
      </c>
      <c r="AA317" s="21">
        <v>5639.6</v>
      </c>
      <c r="AB317" s="22">
        <v>680.72282399999972</v>
      </c>
      <c r="AC317" s="23">
        <v>491.36020000000002</v>
      </c>
      <c r="AD317" s="21">
        <v>13528</v>
      </c>
      <c r="AE317" s="22">
        <v>1764.0710699999979</v>
      </c>
      <c r="AF317" s="23">
        <v>1248.6913420000005</v>
      </c>
      <c r="AG317" s="21">
        <v>6711.6</v>
      </c>
      <c r="AH317" s="22">
        <v>848.38253400000053</v>
      </c>
      <c r="AI317" s="23">
        <v>580.29467</v>
      </c>
      <c r="AJ317" s="21">
        <v>10955.6</v>
      </c>
      <c r="AK317" s="22">
        <v>1411.8440639999997</v>
      </c>
      <c r="AL317" s="23">
        <v>999.01109599999984</v>
      </c>
      <c r="AM317" s="21">
        <v>10347.600000000004</v>
      </c>
      <c r="AN317" s="22">
        <v>1303.9742240000016</v>
      </c>
      <c r="AO317" s="23">
        <v>886.08813600000099</v>
      </c>
      <c r="AP317" s="174">
        <v>17048.399999999987</v>
      </c>
      <c r="AQ317" s="14">
        <v>2175.5580360000008</v>
      </c>
      <c r="AR317" s="15">
        <v>1619.6950199999997</v>
      </c>
      <c r="AS317" s="174">
        <v>9483.2000000000062</v>
      </c>
      <c r="AT317" s="14">
        <v>1207.4911579999998</v>
      </c>
      <c r="AU317" s="15">
        <v>896.78657400000111</v>
      </c>
      <c r="AV317" s="174">
        <v>14322.400000000005</v>
      </c>
      <c r="AW317" s="14">
        <v>1836.1996659999991</v>
      </c>
      <c r="AX317" s="15">
        <v>1408.3282220000015</v>
      </c>
    </row>
    <row r="318" spans="1:50" ht="15.75" thickBot="1" x14ac:dyDescent="0.3">
      <c r="A318" s="7">
        <v>309</v>
      </c>
      <c r="B318" s="63" t="s">
        <v>628</v>
      </c>
      <c r="C318" s="57">
        <v>329</v>
      </c>
      <c r="D318" s="91">
        <v>20.07</v>
      </c>
      <c r="E318" s="91" t="s">
        <v>367</v>
      </c>
      <c r="F318" s="75">
        <v>41016</v>
      </c>
      <c r="G318" s="75">
        <v>41016</v>
      </c>
      <c r="H318" s="115" t="s">
        <v>627</v>
      </c>
      <c r="I318" s="88">
        <f>O318+R318+U318+X318+AA318+AD318+AG318+AJ318+AM318+AP318+AS318+AV318</f>
        <v>50477241.035414018</v>
      </c>
      <c r="J318" s="30">
        <f t="shared" si="113"/>
        <v>5194823.2844295809</v>
      </c>
      <c r="K318" s="31">
        <f t="shared" si="106"/>
        <v>0.10291416840284469</v>
      </c>
      <c r="L318" s="32">
        <f>Q318+T318+W318+Z318+AC318+AF318+AI318+AL318+AO318+AR318+AU318+AX318</f>
        <v>3513125.8676160378</v>
      </c>
      <c r="M318" s="139">
        <v>582078.02</v>
      </c>
      <c r="N318" s="130">
        <f t="shared" si="105"/>
        <v>2931047.8476160378</v>
      </c>
      <c r="O318" s="33">
        <v>5457307.2744623981</v>
      </c>
      <c r="P318" s="34">
        <v>569132.83242349839</v>
      </c>
      <c r="Q318" s="35">
        <v>386944.76380168181</v>
      </c>
      <c r="R318" s="33">
        <v>4150906.3746000975</v>
      </c>
      <c r="S318" s="34">
        <v>432153.17131936847</v>
      </c>
      <c r="T318" s="35">
        <v>290554.36611611681</v>
      </c>
      <c r="U318" s="33">
        <v>5403349.874479698</v>
      </c>
      <c r="V318" s="34">
        <v>561344.72514558572</v>
      </c>
      <c r="W318" s="35">
        <v>400161.80634108617</v>
      </c>
      <c r="X318" s="33">
        <v>3556139.124658098</v>
      </c>
      <c r="Y318" s="34">
        <v>361666.32620541402</v>
      </c>
      <c r="Z318" s="35">
        <v>251525.23371224271</v>
      </c>
      <c r="AA318" s="33">
        <v>2426895.6247664988</v>
      </c>
      <c r="AB318" s="34">
        <v>239308.32261711181</v>
      </c>
      <c r="AC318" s="35">
        <v>165395.81554583885</v>
      </c>
      <c r="AD318" s="33">
        <v>4438299.2495718971</v>
      </c>
      <c r="AE318" s="34">
        <v>456988.03219518659</v>
      </c>
      <c r="AF318" s="35">
        <v>299169.23800039565</v>
      </c>
      <c r="AG318" s="33">
        <v>2998813.1247130986</v>
      </c>
      <c r="AH318" s="34">
        <v>301782.93189197185</v>
      </c>
      <c r="AI318" s="35">
        <v>188196.36</v>
      </c>
      <c r="AJ318" s="33">
        <v>4414178.9995770985</v>
      </c>
      <c r="AK318" s="34">
        <v>451978.69291672303</v>
      </c>
      <c r="AL318" s="35">
        <v>300732.64749977255</v>
      </c>
      <c r="AM318" s="33">
        <v>4024549.3746127253</v>
      </c>
      <c r="AN318" s="34">
        <v>408929.85788147012</v>
      </c>
      <c r="AO318" s="35">
        <v>256105.22891993559</v>
      </c>
      <c r="AP318" s="174">
        <v>6314606.3743915241</v>
      </c>
      <c r="AQ318" s="14">
        <v>654855.76625670108</v>
      </c>
      <c r="AR318" s="15">
        <v>453005.12107802444</v>
      </c>
      <c r="AS318" s="174">
        <v>4322279.4995829202</v>
      </c>
      <c r="AT318" s="14">
        <v>447256.27771838347</v>
      </c>
      <c r="AU318" s="15">
        <v>306059.29411202006</v>
      </c>
      <c r="AV318" s="174">
        <v>2969916.1399979675</v>
      </c>
      <c r="AW318" s="14">
        <v>309426.34785816609</v>
      </c>
      <c r="AX318" s="15">
        <v>215275.99248892325</v>
      </c>
    </row>
    <row r="319" spans="1:50" x14ac:dyDescent="0.25">
      <c r="A319" s="108"/>
      <c r="B319" s="109"/>
      <c r="C319" s="109"/>
      <c r="D319" s="110">
        <f>SUM(D266:D318)</f>
        <v>64.215000000000003</v>
      </c>
      <c r="E319" s="110"/>
      <c r="F319" s="111"/>
      <c r="G319" s="111"/>
      <c r="H319" s="143" t="s">
        <v>674</v>
      </c>
      <c r="I319" s="112">
        <f>SUM(I266:I318)</f>
        <v>135206213.23603144</v>
      </c>
      <c r="J319" s="112">
        <f t="shared" ref="J319:AX319" si="115">SUM(J266:J318)</f>
        <v>14519343.853685085</v>
      </c>
      <c r="K319" s="112"/>
      <c r="L319" s="140">
        <f t="shared" si="115"/>
        <v>10026762.021253545</v>
      </c>
      <c r="M319" s="137">
        <f t="shared" si="115"/>
        <v>1525598.733</v>
      </c>
      <c r="N319" s="142">
        <f t="shared" si="115"/>
        <v>8501163.2882535458</v>
      </c>
      <c r="O319" s="112">
        <f t="shared" si="115"/>
        <v>13689551.559539177</v>
      </c>
      <c r="P319" s="112">
        <f t="shared" si="115"/>
        <v>1471850.3372719029</v>
      </c>
      <c r="Q319" s="112">
        <f t="shared" si="115"/>
        <v>1018612.0522935059</v>
      </c>
      <c r="R319" s="112">
        <f t="shared" si="115"/>
        <v>11898950.017401878</v>
      </c>
      <c r="S319" s="112">
        <f t="shared" si="115"/>
        <v>1287920.305711824</v>
      </c>
      <c r="T319" s="112">
        <f t="shared" si="115"/>
        <v>877795.27062522247</v>
      </c>
      <c r="U319" s="112">
        <f t="shared" si="115"/>
        <v>13235620.667502239</v>
      </c>
      <c r="V319" s="112">
        <f t="shared" si="115"/>
        <v>1423599.4563430483</v>
      </c>
      <c r="W319" s="112">
        <f t="shared" si="115"/>
        <v>1029585.5528676911</v>
      </c>
      <c r="X319" s="112">
        <f t="shared" si="115"/>
        <v>10041024.347371275</v>
      </c>
      <c r="Y319" s="112">
        <f t="shared" si="115"/>
        <v>1078217.3418483739</v>
      </c>
      <c r="Z319" s="112">
        <f t="shared" si="115"/>
        <v>768596.02401073091</v>
      </c>
      <c r="AA319" s="112">
        <f t="shared" si="115"/>
        <v>6641766.5920437388</v>
      </c>
      <c r="AB319" s="112">
        <f t="shared" si="115"/>
        <v>700326.08700684912</v>
      </c>
      <c r="AC319" s="112">
        <f t="shared" si="115"/>
        <v>493249.05365382868</v>
      </c>
      <c r="AD319" s="112">
        <f t="shared" si="115"/>
        <v>10713811.728226634</v>
      </c>
      <c r="AE319" s="112">
        <f t="shared" si="115"/>
        <v>1153441.858619032</v>
      </c>
      <c r="AF319" s="112">
        <f t="shared" si="115"/>
        <v>771261.35937653435</v>
      </c>
      <c r="AG319" s="112">
        <f t="shared" si="115"/>
        <v>7182422.578075178</v>
      </c>
      <c r="AH319" s="112">
        <f t="shared" si="115"/>
        <v>760635.32368443441</v>
      </c>
      <c r="AI319" s="112">
        <f t="shared" si="115"/>
        <v>489664.899184593</v>
      </c>
      <c r="AJ319" s="112">
        <f t="shared" si="115"/>
        <v>10979439.655579399</v>
      </c>
      <c r="AK319" s="112">
        <f t="shared" si="115"/>
        <v>1174966.5804322667</v>
      </c>
      <c r="AL319" s="112">
        <f t="shared" si="115"/>
        <v>791772.01885349408</v>
      </c>
      <c r="AM319" s="112">
        <f t="shared" si="115"/>
        <v>9722439.6054656636</v>
      </c>
      <c r="AN319" s="112">
        <f t="shared" si="115"/>
        <v>1031446.1815712003</v>
      </c>
      <c r="AO319" s="112">
        <f t="shared" si="115"/>
        <v>661160.41303540196</v>
      </c>
      <c r="AP319" s="112">
        <f t="shared" si="115"/>
        <v>17137218.208795607</v>
      </c>
      <c r="AQ319" s="112">
        <f t="shared" si="115"/>
        <v>1846489.1478899946</v>
      </c>
      <c r="AR319" s="112">
        <f t="shared" si="115"/>
        <v>1296581.8372927562</v>
      </c>
      <c r="AS319" s="112">
        <f t="shared" si="115"/>
        <v>11604037.83056022</v>
      </c>
      <c r="AT319" s="112">
        <f t="shared" si="115"/>
        <v>1247912.4862655038</v>
      </c>
      <c r="AU319" s="112">
        <f t="shared" si="115"/>
        <v>866685.50157045131</v>
      </c>
      <c r="AV319" s="112">
        <f t="shared" si="115"/>
        <v>12359930.445470445</v>
      </c>
      <c r="AW319" s="112">
        <f t="shared" si="115"/>
        <v>1342538.7470406555</v>
      </c>
      <c r="AX319" s="112">
        <f t="shared" si="115"/>
        <v>961798.03848933533</v>
      </c>
    </row>
    <row r="320" spans="1:50" ht="15.75" x14ac:dyDescent="0.25">
      <c r="H320" s="144" t="s">
        <v>675</v>
      </c>
      <c r="I320" s="114">
        <f>I319+I264+I118+I61</f>
        <v>1013505507.2753348</v>
      </c>
      <c r="J320" s="113">
        <f>J319+J264+J118+J61</f>
        <v>154181103.06905374</v>
      </c>
      <c r="K320" s="113"/>
      <c r="L320" s="141">
        <f t="shared" ref="L320:AX320" si="116">L319+L264+L118+L61</f>
        <v>119368480.30010466</v>
      </c>
      <c r="M320" s="145">
        <f t="shared" si="116"/>
        <v>11778777.533</v>
      </c>
      <c r="N320" s="146">
        <f t="shared" si="116"/>
        <v>107589702.76710467</v>
      </c>
      <c r="O320" s="114">
        <f t="shared" si="116"/>
        <v>87216443.160616517</v>
      </c>
      <c r="P320" s="113">
        <f t="shared" si="116"/>
        <v>12308428.810678683</v>
      </c>
      <c r="Q320" s="113">
        <f t="shared" si="116"/>
        <v>9276321.6151299328</v>
      </c>
      <c r="R320" s="113">
        <f t="shared" si="116"/>
        <v>78162025.535873383</v>
      </c>
      <c r="S320" s="113">
        <f t="shared" si="116"/>
        <v>11411148.977084707</v>
      </c>
      <c r="T320" s="113">
        <f t="shared" si="116"/>
        <v>8612874.8253332637</v>
      </c>
      <c r="U320" s="113">
        <f t="shared" si="116"/>
        <v>92243756.336604998</v>
      </c>
      <c r="V320" s="113">
        <f t="shared" si="116"/>
        <v>13655297.56963909</v>
      </c>
      <c r="W320" s="113">
        <f t="shared" si="116"/>
        <v>10846297.10776129</v>
      </c>
      <c r="X320" s="113">
        <f t="shared" si="116"/>
        <v>87589405.775675148</v>
      </c>
      <c r="Y320" s="113">
        <f t="shared" si="116"/>
        <v>12801624.969269471</v>
      </c>
      <c r="Z320" s="113">
        <f t="shared" si="116"/>
        <v>10058754.791902272</v>
      </c>
      <c r="AA320" s="113">
        <f t="shared" si="116"/>
        <v>79920300.467581287</v>
      </c>
      <c r="AB320" s="113">
        <f t="shared" si="116"/>
        <v>12792678.83567185</v>
      </c>
      <c r="AC320" s="113">
        <f t="shared" si="116"/>
        <v>10215486.029735252</v>
      </c>
      <c r="AD320" s="113">
        <f t="shared" si="116"/>
        <v>77646350.783512712</v>
      </c>
      <c r="AE320" s="113">
        <f t="shared" si="116"/>
        <v>12154809.905423881</v>
      </c>
      <c r="AF320" s="113">
        <f t="shared" si="116"/>
        <v>9210976.9279589243</v>
      </c>
      <c r="AG320" s="113">
        <f t="shared" si="116"/>
        <v>74026115.431014493</v>
      </c>
      <c r="AH320" s="113">
        <f t="shared" si="116"/>
        <v>11871087.038241684</v>
      </c>
      <c r="AI320" s="113">
        <f t="shared" si="116"/>
        <v>9194852.7863792852</v>
      </c>
      <c r="AJ320" s="113">
        <f t="shared" si="116"/>
        <v>81228057.17316775</v>
      </c>
      <c r="AK320" s="113">
        <f t="shared" si="116"/>
        <v>12509731.76502962</v>
      </c>
      <c r="AL320" s="113">
        <f t="shared" si="116"/>
        <v>9503552.6716655456</v>
      </c>
      <c r="AM320" s="113">
        <f t="shared" si="116"/>
        <v>83203873.23200351</v>
      </c>
      <c r="AN320" s="113">
        <f t="shared" si="116"/>
        <v>12880908.317977559</v>
      </c>
      <c r="AO320" s="113">
        <f t="shared" si="116"/>
        <v>9745634.5491281152</v>
      </c>
      <c r="AP320" s="113">
        <f t="shared" si="116"/>
        <v>98608947.034664735</v>
      </c>
      <c r="AQ320" s="113">
        <f t="shared" si="116"/>
        <v>14936577.987173088</v>
      </c>
      <c r="AR320" s="113">
        <f t="shared" si="116"/>
        <v>11643210.717132742</v>
      </c>
      <c r="AS320" s="113">
        <f t="shared" si="116"/>
        <v>89938917.711999863</v>
      </c>
      <c r="AT320" s="113">
        <f t="shared" si="116"/>
        <v>13893658.412687324</v>
      </c>
      <c r="AU320" s="113">
        <f t="shared" si="116"/>
        <v>10787469.995798817</v>
      </c>
      <c r="AV320" s="113">
        <f t="shared" si="116"/>
        <v>83721314.632620379</v>
      </c>
      <c r="AW320" s="113">
        <f t="shared" si="116"/>
        <v>12965150.480176799</v>
      </c>
      <c r="AX320" s="113">
        <f t="shared" si="116"/>
        <v>10273048.282179212</v>
      </c>
    </row>
    <row r="321" spans="1:14" s="95" customFormat="1" x14ac:dyDescent="0.25"/>
    <row r="322" spans="1:14" s="95" customFormat="1" x14ac:dyDescent="0.25"/>
    <row r="323" spans="1:14" x14ac:dyDescent="0.25">
      <c r="I323" s="36"/>
      <c r="J323" s="36"/>
      <c r="K323" s="36"/>
    </row>
    <row r="324" spans="1:14" x14ac:dyDescent="0.25">
      <c r="A324"/>
      <c r="B324"/>
      <c r="C324"/>
      <c r="D324"/>
      <c r="E324"/>
      <c r="F324"/>
      <c r="G324"/>
      <c r="H324"/>
      <c r="I324" s="36"/>
      <c r="J324" s="36"/>
      <c r="K324" s="36"/>
      <c r="L324"/>
      <c r="M324"/>
      <c r="N324"/>
    </row>
  </sheetData>
  <autoFilter ref="E1:E324"/>
  <mergeCells count="21">
    <mergeCell ref="A2:A3"/>
    <mergeCell ref="B2:B3"/>
    <mergeCell ref="I2:L2"/>
    <mergeCell ref="O2:Q2"/>
    <mergeCell ref="R2:T2"/>
    <mergeCell ref="C2:C3"/>
    <mergeCell ref="D2:D3"/>
    <mergeCell ref="E2:E3"/>
    <mergeCell ref="F2:F3"/>
    <mergeCell ref="G2:G3"/>
    <mergeCell ref="H2:H3"/>
    <mergeCell ref="AP2:AR2"/>
    <mergeCell ref="AS2:AU2"/>
    <mergeCell ref="AV2:AX2"/>
    <mergeCell ref="AM2:AO2"/>
    <mergeCell ref="U2:W2"/>
    <mergeCell ref="X2:Z2"/>
    <mergeCell ref="AA2:AC2"/>
    <mergeCell ref="AD2:AF2"/>
    <mergeCell ref="AG2:AI2"/>
    <mergeCell ref="AJ2:A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70" zoomScaleNormal="70" workbookViewId="0">
      <selection activeCell="F30" sqref="F30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16.5703125" style="2" customWidth="1"/>
    <col min="6" max="6" width="17" style="2" customWidth="1"/>
    <col min="7" max="7" width="40.42578125" style="2" customWidth="1"/>
    <col min="8" max="10" width="16.85546875" style="1" customWidth="1"/>
    <col min="11" max="22" width="15.28515625" customWidth="1"/>
  </cols>
  <sheetData>
    <row r="1" spans="1:22" ht="15.75" thickBot="1" x14ac:dyDescent="0.3"/>
    <row r="2" spans="1:22" s="3" customFormat="1" ht="15.75" customHeight="1" thickBot="1" x14ac:dyDescent="0.3">
      <c r="A2" s="189"/>
      <c r="B2" s="191" t="s">
        <v>669</v>
      </c>
      <c r="C2" s="194" t="s">
        <v>284</v>
      </c>
      <c r="D2" s="194" t="s">
        <v>288</v>
      </c>
      <c r="E2" s="194" t="s">
        <v>289</v>
      </c>
      <c r="F2" s="194" t="s">
        <v>290</v>
      </c>
      <c r="G2" s="194" t="s">
        <v>291</v>
      </c>
      <c r="H2" s="198" t="s">
        <v>582</v>
      </c>
      <c r="I2" s="198" t="s">
        <v>714</v>
      </c>
      <c r="J2" s="198" t="s">
        <v>716</v>
      </c>
      <c r="K2" s="50" t="s">
        <v>0</v>
      </c>
      <c r="L2" s="51" t="s">
        <v>1</v>
      </c>
      <c r="M2" s="51" t="s">
        <v>2</v>
      </c>
      <c r="N2" s="51" t="s">
        <v>3</v>
      </c>
      <c r="O2" s="51" t="s">
        <v>4</v>
      </c>
      <c r="P2" s="51" t="s">
        <v>5</v>
      </c>
      <c r="Q2" s="51" t="s">
        <v>6</v>
      </c>
      <c r="R2" s="51" t="s">
        <v>7</v>
      </c>
      <c r="S2" s="51" t="s">
        <v>8</v>
      </c>
      <c r="T2" s="51" t="s">
        <v>9</v>
      </c>
      <c r="U2" s="51" t="s">
        <v>10</v>
      </c>
      <c r="V2" s="51" t="s">
        <v>11</v>
      </c>
    </row>
    <row r="3" spans="1:22" s="1" customFormat="1" ht="44.25" customHeight="1" thickBot="1" x14ac:dyDescent="0.3">
      <c r="A3" s="190"/>
      <c r="B3" s="200"/>
      <c r="C3" s="195"/>
      <c r="D3" s="195"/>
      <c r="E3" s="195"/>
      <c r="F3" s="195"/>
      <c r="G3" s="195"/>
      <c r="H3" s="199"/>
      <c r="I3" s="199"/>
      <c r="J3" s="199"/>
      <c r="K3" s="52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  <c r="U3" s="6" t="s">
        <v>12</v>
      </c>
      <c r="V3" s="6" t="s">
        <v>12</v>
      </c>
    </row>
    <row r="4" spans="1:22" x14ac:dyDescent="0.25">
      <c r="A4" s="7">
        <v>1</v>
      </c>
      <c r="B4" s="8" t="s">
        <v>285</v>
      </c>
      <c r="C4" s="53">
        <v>14.9</v>
      </c>
      <c r="D4" s="82" t="s">
        <v>292</v>
      </c>
      <c r="E4" s="84">
        <v>39661</v>
      </c>
      <c r="F4" s="86">
        <v>39661</v>
      </c>
      <c r="G4" s="8" t="s">
        <v>362</v>
      </c>
      <c r="H4" s="12">
        <f>SUM(K4:V4)</f>
        <v>2287552.4699999997</v>
      </c>
      <c r="I4" s="155">
        <v>343132.80000000005</v>
      </c>
      <c r="J4" s="155">
        <f>H4-I4</f>
        <v>1944419.6699999997</v>
      </c>
      <c r="K4" s="54">
        <v>190629.36</v>
      </c>
      <c r="L4" s="15">
        <v>190629.36</v>
      </c>
      <c r="M4" s="15">
        <v>190629.36</v>
      </c>
      <c r="N4" s="15">
        <v>190629.36</v>
      </c>
      <c r="O4" s="15">
        <v>190629.36</v>
      </c>
      <c r="P4" s="15">
        <v>190629.36</v>
      </c>
      <c r="Q4" s="15">
        <v>190629.36</v>
      </c>
      <c r="R4" s="15">
        <v>190629.36</v>
      </c>
      <c r="S4" s="15">
        <v>190629.40999999995</v>
      </c>
      <c r="T4" s="15">
        <v>190629.36</v>
      </c>
      <c r="U4" s="15">
        <v>190629.40999999995</v>
      </c>
      <c r="V4" s="15">
        <v>190629.40999999995</v>
      </c>
    </row>
    <row r="5" spans="1:22" x14ac:dyDescent="0.25">
      <c r="A5" s="16">
        <v>2</v>
      </c>
      <c r="B5" s="17" t="s">
        <v>667</v>
      </c>
      <c r="C5" s="55">
        <v>144</v>
      </c>
      <c r="D5" s="82" t="s">
        <v>292</v>
      </c>
      <c r="E5" s="74">
        <v>38656</v>
      </c>
      <c r="F5" s="73">
        <v>39230</v>
      </c>
      <c r="G5" s="8" t="s">
        <v>363</v>
      </c>
      <c r="H5" s="12">
        <f t="shared" ref="H5:H8" si="0">SUM(K5:V5)</f>
        <v>13822815.229999999</v>
      </c>
      <c r="I5" s="155">
        <v>2073422.29</v>
      </c>
      <c r="J5" s="155">
        <f t="shared" ref="J5:J8" si="1">H5-I5</f>
        <v>11749392.939999998</v>
      </c>
      <c r="K5" s="56">
        <v>1227648</v>
      </c>
      <c r="L5" s="23">
        <v>1227648</v>
      </c>
      <c r="M5" s="23">
        <v>1227648</v>
      </c>
      <c r="N5" s="23">
        <v>1226402.5</v>
      </c>
      <c r="O5" s="23">
        <v>1216443.57</v>
      </c>
      <c r="P5" s="23">
        <v>1079088.02</v>
      </c>
      <c r="Q5" s="23">
        <v>1053996.1000000001</v>
      </c>
      <c r="R5" s="23">
        <v>952189.52</v>
      </c>
      <c r="S5" s="23">
        <v>1003069.87</v>
      </c>
      <c r="T5" s="23">
        <v>1153385.6499999999</v>
      </c>
      <c r="U5" s="23">
        <v>1227648</v>
      </c>
      <c r="V5" s="23">
        <v>1227648</v>
      </c>
    </row>
    <row r="6" spans="1:22" x14ac:dyDescent="0.25">
      <c r="A6" s="16">
        <v>3</v>
      </c>
      <c r="B6" s="17" t="s">
        <v>668</v>
      </c>
      <c r="C6" s="55">
        <v>832.3</v>
      </c>
      <c r="D6" s="82" t="s">
        <v>292</v>
      </c>
      <c r="E6" s="85" t="s">
        <v>366</v>
      </c>
      <c r="F6" s="73">
        <v>41541</v>
      </c>
      <c r="G6" s="8" t="s">
        <v>364</v>
      </c>
      <c r="H6" s="12">
        <f t="shared" si="0"/>
        <v>84924760.030000001</v>
      </c>
      <c r="I6" s="155">
        <v>12738714.010000002</v>
      </c>
      <c r="J6" s="155">
        <f t="shared" si="1"/>
        <v>72186046.019999996</v>
      </c>
      <c r="K6" s="56">
        <v>7095634.9299999997</v>
      </c>
      <c r="L6" s="23">
        <v>7095634.9299999997</v>
      </c>
      <c r="M6" s="23">
        <v>7094649.1399999997</v>
      </c>
      <c r="N6" s="23">
        <v>7066576.4699999997</v>
      </c>
      <c r="O6" s="23">
        <v>7095634.9299999997</v>
      </c>
      <c r="P6" s="23">
        <v>7095634.9299999997</v>
      </c>
      <c r="Q6" s="23">
        <v>7095634.9299999997</v>
      </c>
      <c r="R6" s="23">
        <v>7095634.9299999997</v>
      </c>
      <c r="S6" s="23">
        <v>7095634.9299999997</v>
      </c>
      <c r="T6" s="23">
        <v>6902820.0499999998</v>
      </c>
      <c r="U6" s="23">
        <v>7095634.9299999997</v>
      </c>
      <c r="V6" s="23">
        <v>7095634.9299999997</v>
      </c>
    </row>
    <row r="7" spans="1:22" x14ac:dyDescent="0.25">
      <c r="A7" s="16">
        <v>4</v>
      </c>
      <c r="B7" s="17" t="s">
        <v>286</v>
      </c>
      <c r="C7" s="55">
        <v>47.7</v>
      </c>
      <c r="D7" s="82" t="s">
        <v>292</v>
      </c>
      <c r="E7" s="74">
        <v>38888</v>
      </c>
      <c r="F7" s="73">
        <v>39722</v>
      </c>
      <c r="G7" s="8" t="s">
        <v>365</v>
      </c>
      <c r="H7" s="12">
        <f t="shared" si="0"/>
        <v>5687588.6399999978</v>
      </c>
      <c r="I7" s="155">
        <v>853138.32000000007</v>
      </c>
      <c r="J7" s="155">
        <f t="shared" si="1"/>
        <v>4834450.3199999975</v>
      </c>
      <c r="K7" s="56">
        <v>473965.72</v>
      </c>
      <c r="L7" s="23">
        <v>473965.72</v>
      </c>
      <c r="M7" s="23">
        <v>473965.72</v>
      </c>
      <c r="N7" s="23">
        <v>473965.72</v>
      </c>
      <c r="O7" s="23">
        <v>473965.72</v>
      </c>
      <c r="P7" s="23">
        <v>473965.72</v>
      </c>
      <c r="Q7" s="23">
        <v>473965.72</v>
      </c>
      <c r="R7" s="23">
        <v>473965.72</v>
      </c>
      <c r="S7" s="23">
        <v>473965.7199999998</v>
      </c>
      <c r="T7" s="23">
        <v>473965.72</v>
      </c>
      <c r="U7" s="23">
        <v>473965.7199999998</v>
      </c>
      <c r="V7" s="23">
        <v>473965.7199999998</v>
      </c>
    </row>
    <row r="8" spans="1:22" ht="15.75" thickBot="1" x14ac:dyDescent="0.3">
      <c r="A8" s="46">
        <v>5</v>
      </c>
      <c r="B8" s="29" t="s">
        <v>287</v>
      </c>
      <c r="C8" s="57">
        <v>23</v>
      </c>
      <c r="D8" s="64" t="s">
        <v>292</v>
      </c>
      <c r="E8" s="87">
        <v>41541</v>
      </c>
      <c r="F8" s="87">
        <v>41541</v>
      </c>
      <c r="G8" s="83" t="s">
        <v>583</v>
      </c>
      <c r="H8" s="12">
        <f t="shared" si="0"/>
        <v>5162556.96</v>
      </c>
      <c r="I8" s="154">
        <v>258127.80000000002</v>
      </c>
      <c r="J8" s="156">
        <f t="shared" si="1"/>
        <v>4904429.16</v>
      </c>
      <c r="K8" s="58">
        <v>430213.08</v>
      </c>
      <c r="L8" s="35">
        <v>430213.08</v>
      </c>
      <c r="M8" s="35">
        <v>430213.08</v>
      </c>
      <c r="N8" s="35">
        <v>430213.08</v>
      </c>
      <c r="O8" s="35">
        <v>430213.08</v>
      </c>
      <c r="P8" s="35">
        <v>430213.08</v>
      </c>
      <c r="Q8" s="35">
        <v>430213.08</v>
      </c>
      <c r="R8" s="35">
        <v>430213.08</v>
      </c>
      <c r="S8" s="35">
        <v>430213.08</v>
      </c>
      <c r="T8" s="35">
        <v>430213.08</v>
      </c>
      <c r="U8" s="35">
        <v>430213.08</v>
      </c>
      <c r="V8" s="35">
        <v>430213.08</v>
      </c>
    </row>
    <row r="9" spans="1:22" ht="15.75" thickBot="1" x14ac:dyDescent="0.3">
      <c r="C9" s="162">
        <f>SUM(C4:C8)</f>
        <v>1061.8999999999999</v>
      </c>
      <c r="G9" s="101" t="s">
        <v>670</v>
      </c>
      <c r="H9" s="121">
        <f>SUM(H4:H8)</f>
        <v>111885273.33</v>
      </c>
      <c r="I9" s="122">
        <f t="shared" ref="I9:J9" si="2">SUM(I4:I8)</f>
        <v>16266535.220000003</v>
      </c>
      <c r="J9" s="157">
        <f t="shared" si="2"/>
        <v>95618738.109999985</v>
      </c>
      <c r="K9" s="122">
        <f t="shared" ref="K9:V9" si="3">SUM(K4:K8)</f>
        <v>9418091.0899999999</v>
      </c>
      <c r="L9" s="122">
        <f t="shared" si="3"/>
        <v>9418091.0899999999</v>
      </c>
      <c r="M9" s="122">
        <f t="shared" si="3"/>
        <v>9417105.3000000007</v>
      </c>
      <c r="N9" s="122">
        <f t="shared" si="3"/>
        <v>9387787.1300000008</v>
      </c>
      <c r="O9" s="122">
        <f t="shared" si="3"/>
        <v>9406886.6600000001</v>
      </c>
      <c r="P9" s="122">
        <f t="shared" si="3"/>
        <v>9269531.1099999994</v>
      </c>
      <c r="Q9" s="122">
        <f t="shared" si="3"/>
        <v>9244439.1899999995</v>
      </c>
      <c r="R9" s="122">
        <f t="shared" si="3"/>
        <v>9142632.6099999994</v>
      </c>
      <c r="S9" s="122">
        <f t="shared" si="3"/>
        <v>9193513.0099999998</v>
      </c>
      <c r="T9" s="122">
        <f t="shared" si="3"/>
        <v>9151013.8599999994</v>
      </c>
      <c r="U9" s="122">
        <f t="shared" si="3"/>
        <v>9418091.1400000006</v>
      </c>
      <c r="V9" s="122">
        <f t="shared" si="3"/>
        <v>9418091.1400000006</v>
      </c>
    </row>
    <row r="11" spans="1:22" x14ac:dyDescent="0.25">
      <c r="H11" s="37"/>
      <c r="I11" s="37"/>
      <c r="J11" s="37"/>
    </row>
    <row r="12" spans="1:22" x14ac:dyDescent="0.25">
      <c r="H12" s="37"/>
      <c r="I12" s="37"/>
      <c r="J12" s="37"/>
    </row>
    <row r="13" spans="1:22" x14ac:dyDescent="0.25">
      <c r="H13" s="37"/>
      <c r="I13" s="37"/>
      <c r="J13" s="37"/>
      <c r="K13" s="124"/>
      <c r="L13" s="124"/>
      <c r="M13" s="181"/>
      <c r="N13" s="124"/>
    </row>
    <row r="14" spans="1:22" x14ac:dyDescent="0.25">
      <c r="H14" s="37"/>
      <c r="I14" s="37"/>
      <c r="J14" s="37"/>
      <c r="K14" s="124"/>
      <c r="L14" s="124"/>
      <c r="M14" s="181"/>
      <c r="N14" s="124"/>
    </row>
    <row r="15" spans="1:22" x14ac:dyDescent="0.25">
      <c r="H15" s="37"/>
      <c r="I15" s="124"/>
      <c r="J15" s="124"/>
      <c r="K15" s="124"/>
      <c r="L15" s="124"/>
      <c r="N15" s="124"/>
    </row>
    <row r="16" spans="1:22" x14ac:dyDescent="0.25">
      <c r="H16" s="37"/>
      <c r="I16" s="37"/>
      <c r="J16" s="37"/>
    </row>
    <row r="17" spans="8:10" x14ac:dyDescent="0.25">
      <c r="H17" s="37"/>
      <c r="I17" s="37"/>
      <c r="J17" s="37"/>
    </row>
    <row r="18" spans="8:10" x14ac:dyDescent="0.25">
      <c r="I18" s="37"/>
      <c r="J18" s="37"/>
    </row>
    <row r="19" spans="8:10" x14ac:dyDescent="0.25">
      <c r="I19" s="37"/>
    </row>
    <row r="20" spans="8:10" x14ac:dyDescent="0.25">
      <c r="I20" s="37"/>
    </row>
    <row r="21" spans="8:10" x14ac:dyDescent="0.25">
      <c r="I21" s="37"/>
    </row>
    <row r="22" spans="8:10" x14ac:dyDescent="0.25">
      <c r="I22" s="37"/>
    </row>
  </sheetData>
  <mergeCells count="10">
    <mergeCell ref="I2:I3"/>
    <mergeCell ref="J2:J3"/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2015-02-13T09:07:48Z</dcterms:created>
  <dcterms:modified xsi:type="dcterms:W3CDTF">2018-02-28T12:24:45Z</dcterms:modified>
</cp:coreProperties>
</file>